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castiblanco\Documents\TATIANA\Micro Sitio\"/>
    </mc:Choice>
  </mc:AlternateContent>
  <bookViews>
    <workbookView xWindow="0" yWindow="495" windowWidth="28800" windowHeight="15795" activeTab="1"/>
  </bookViews>
  <sheets>
    <sheet name="RED ADSCRITA 2020" sheetId="3" r:id="rId1"/>
    <sheet name="RED NO ADSCRITA 2020" sheetId="2" r:id="rId2"/>
  </sheets>
  <definedNames>
    <definedName name="_xlnm._FilterDatabase" localSheetId="0" hidden="1">'RED ADSCRITA 2020'!$A$1:$AB$2</definedName>
  </definedNames>
  <calcPr calcId="191029" concurrentCalc="0"/>
</workbook>
</file>

<file path=xl/calcChain.xml><?xml version="1.0" encoding="utf-8"?>
<calcChain xmlns="http://schemas.openxmlformats.org/spreadsheetml/2006/main">
  <c r="P2" i="2" l="1"/>
  <c r="G4" i="2"/>
  <c r="Q4" i="2"/>
  <c r="G3" i="2"/>
  <c r="Z3" i="2"/>
  <c r="I2" i="3"/>
  <c r="AB2" i="3"/>
  <c r="G2" i="2"/>
  <c r="Q2" i="2"/>
  <c r="S2" i="3"/>
  <c r="Z4" i="2"/>
  <c r="Z2" i="2"/>
  <c r="Q3" i="2"/>
</calcChain>
</file>

<file path=xl/sharedStrings.xml><?xml version="1.0" encoding="utf-8"?>
<sst xmlns="http://schemas.openxmlformats.org/spreadsheetml/2006/main" count="101" uniqueCount="64">
  <si>
    <t>AÑO</t>
  </si>
  <si>
    <t>TIPO</t>
  </si>
  <si>
    <t>ENTIDAD</t>
  </si>
  <si>
    <t>MUNICIPIO</t>
  </si>
  <si>
    <t>NIT</t>
  </si>
  <si>
    <t>SUPERVISOR</t>
  </si>
  <si>
    <t>N° CONTRATO</t>
  </si>
  <si>
    <t>PLAZO</t>
  </si>
  <si>
    <t>OBJETO</t>
  </si>
  <si>
    <t>VALOR CONTRATO</t>
  </si>
  <si>
    <t>FECHA INICIO</t>
  </si>
  <si>
    <t>PRORROGA N° 1</t>
  </si>
  <si>
    <t>ESTADO DEL CONTRATO</t>
  </si>
  <si>
    <t>VALOR ADICION</t>
  </si>
  <si>
    <t>FECHA TERMINACION</t>
  </si>
  <si>
    <t>NUEVA FECHA DE TERMINACION</t>
  </si>
  <si>
    <t>RP</t>
  </si>
  <si>
    <t>II NIVEL</t>
  </si>
  <si>
    <t>NIVEL</t>
  </si>
  <si>
    <t>FONDO</t>
  </si>
  <si>
    <t>VALOR CERTIFICADO</t>
  </si>
  <si>
    <t>YENY PATRICIA INFANTE SANCHEZ</t>
  </si>
  <si>
    <t>% DE EJECUCION</t>
  </si>
  <si>
    <t>VALOR TOTAL CONTRATO</t>
  </si>
  <si>
    <t>SALDO CONTRATO</t>
  </si>
  <si>
    <t>EN EJECUCION</t>
  </si>
  <si>
    <t>3-2830</t>
  </si>
  <si>
    <t>HASTA 31 DE DICIEMBRE DE 2020 O HASTA AGOTAR PRESUPUESTO</t>
  </si>
  <si>
    <t>CONTRATO INTERADMINISTRATIVO</t>
  </si>
  <si>
    <t>INSTITUTO NACIONAL DE CANCEROLOGIA</t>
  </si>
  <si>
    <t>899999092-7</t>
  </si>
  <si>
    <t>3-2825</t>
  </si>
  <si>
    <t>CONTRATAR CON LA ESE INSTITUTO NACIONAL DE CANCEROLOGIA, LA PRESTACION DE SERVICIOS DE SALUD INSCRITOS EN EL REGISTRO ESPECIAL DE PRESTADORES (REPS) PARA LA POBLACION POBRE NO AFILIADA (PPNA), NACIONALES, DE PAISES FRONTERIZOS, POBLACIONES ESPECIALES SIN AFILIACION AL SGSSS DE LOS 116 MUNICIPIOS DEL DEPARTAMENTO DE CUNDINAMARCA</t>
  </si>
  <si>
    <t>% DE EJECUCION/PAGOS</t>
  </si>
  <si>
    <t>ESE HOSPITAL SAN RAFAEL DE PACHO</t>
  </si>
  <si>
    <t>PACHO</t>
  </si>
  <si>
    <t>800099860-5</t>
  </si>
  <si>
    <t>LADY MILENA GARCIA QUEVEDO</t>
  </si>
  <si>
    <t>CONTRATAR CON LA ESE HOSPITAL SAN RAFAEL DE PACHO LA PRESTACION DE SERVICIOS DE SALUD INSCRITOS EN EL REGISTRO ESPECIAL DE PRESTADORES (REPS) PARA LA POBLACION POBRE NO AFILIADA (PPNA), NACIONALES, DE PAISES FRONTERIZOS, POBLACIONES ESPECIALES SIN AFILIACION AL SGSSS DE LOS 116 MUNICIPIOS DEL DEPARTAMENTO DE CUNDINAMARCA</t>
  </si>
  <si>
    <t>JORGE GUERRERO MAHECHA</t>
  </si>
  <si>
    <t>900959051-7</t>
  </si>
  <si>
    <t>900959048-4</t>
  </si>
  <si>
    <t>CONTRATAR CON LA SUBRED INTEGRADA DE SRVICIOS DE SALUD CENTRO ORIENTE ESE, LA PRESTACION DE LOS SERVICIOS DE SALUD INSCRITOS EN EL REGISTRO ESPECIAL DE PRESTADORES (REPS) PARA LA POBLACION POBRE NO AFILIADA (PPNA), NACIONALES, DE PAISES FRONTERIZOS, POBLACIONES ESPECIALES SIN AFILIACION AL SGSSS DE LOS 116 MUNICIPIOS DEL DEPARTAMENTO DE CUNDINAMARCA</t>
  </si>
  <si>
    <t>CONTRATAR CON LA SUBRED INTEGRADA DE SRVICIOS DE SALUD SUR OCCIDENTE ESE, LA PRESTACION DE LOS SERVICIOS DE SALUD INSCRITOS EN EL REGISTRO ESPECIAL DE PRESTADORES (REPS) PARA LA POBLACION POBRE NO AFILIADA (PPNA), NACIONALES, DE PAISES FRONTERIZOS, POBLACIONES ESPECIALES SIN AFILIACION AL SGSSS DE LOS 116 MUNICIPIOS DEL DEPARTAMENTO DE CUNDINAMARCA</t>
  </si>
  <si>
    <t>SUBRED INTEGRADA DE SERVICIOS DE SALUD CENTRO ORIENTE ESE</t>
  </si>
  <si>
    <t>SUBRED INTEGRADA DE SERVICIOS DE SALUD SUR OCCIDENTE ESE</t>
  </si>
  <si>
    <t>KAREN LIZETTE VASQUEZ ORTIZ</t>
  </si>
  <si>
    <t>FECHA SUSCRIPCION</t>
  </si>
  <si>
    <t>FECHA SUSCRPCION</t>
  </si>
  <si>
    <t>9 MESES</t>
  </si>
  <si>
    <t>5 MESES</t>
  </si>
  <si>
    <t>6 MESES</t>
  </si>
  <si>
    <t>VALOR RADICADO</t>
  </si>
  <si>
    <t>CDP</t>
  </si>
  <si>
    <t>7100005875</t>
  </si>
  <si>
    <t>7100002102</t>
  </si>
  <si>
    <t>7100005227</t>
  </si>
  <si>
    <t>7100005229</t>
  </si>
  <si>
    <t>PRORROGA N° 2</t>
  </si>
  <si>
    <t>CORREO</t>
  </si>
  <si>
    <t>yeny.infante@cundinamarca.gov.co</t>
  </si>
  <si>
    <t>karen.vasquez@cundinamarca.gov.co</t>
  </si>
  <si>
    <t>lady.garcia@cundinamarca.gov.co</t>
  </si>
  <si>
    <t>jorge.guerrero@cundinamarca.gov.co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</si>
</sst>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_-&quot;$&quot;* #,##0_-;\-&quot;$&quot;* #,##0_-;_-&quot;$&quot;* &quot;-&quot;_-;_-@_-"/>
    <numFmt numFmtId="165" formatCode="_(&quot;$&quot;\ * #,##0_);_(&quot;$&quot;\ * \(#,##0\);_(&quot;$&quot;\ * &quot;-&quot;??_);_(@_)"/>
    <numFmt numFmtId="166" formatCode="dd/mm/yyyy;@"/>
    <numFmt numFmtId="167" formatCode="_(* #,##0_);_(* \(#,##0\);_(* &quot;-&quot;??_);_(@_)"/>
    <numFmt numFmtId="168" formatCode="_(&quot;$&quot;\ * #,##0.0_);_(&quot;$&quot;\ * \(#,##0.0\);_(&quot;$&quot;\ *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xf numFmtId="164" fontId="2" fillId="0" borderId="0" applyFont="0" applyFill="0" applyBorder="0" applyAlignment="0" applyProtection="0"/>
  </cellStyleXfs>
  <cellXfs count="57">
    <xf numFmtId="0" fontId="0" fillId="0" borderId="0" xfId="0"/>
    <xf numFmtId="0" fontId="0" fillId="0" borderId="0" xfId="0" applyAlignment="1">
      <alignment horizontal="center"/>
    </xf>
    <xf numFmtId="44" fontId="0" fillId="0" borderId="0" xfId="0" applyNumberFormat="1"/>
    <xf numFmtId="0" fontId="1" fillId="0" borderId="0" xfId="0" applyFont="1" applyAlignment="1">
      <alignment horizontal="center"/>
    </xf>
    <xf numFmtId="0" fontId="0" fillId="0" borderId="1" xfId="0" applyBorder="1"/>
    <xf numFmtId="0" fontId="0" fillId="0" borderId="1" xfId="0" applyFont="1" applyBorder="1" applyAlignment="1">
      <alignment horizontal="center"/>
    </xf>
    <xf numFmtId="0" fontId="1" fillId="0" borderId="1" xfId="0" applyFont="1" applyBorder="1" applyAlignment="1">
      <alignment horizontal="center" vertical="center" wrapText="1"/>
    </xf>
    <xf numFmtId="44" fontId="1" fillId="0" borderId="1" xfId="0" applyNumberFormat="1" applyFont="1" applyBorder="1" applyAlignment="1">
      <alignment horizontal="center" vertical="center" wrapText="1"/>
    </xf>
    <xf numFmtId="42" fontId="1" fillId="0" borderId="1" xfId="0" applyNumberFormat="1" applyFont="1" applyBorder="1" applyAlignment="1">
      <alignment horizontal="center" vertical="center" wrapText="1"/>
    </xf>
    <xf numFmtId="42" fontId="0" fillId="0" borderId="0" xfId="0" applyNumberFormat="1" applyAlignment="1">
      <alignment horizontal="center"/>
    </xf>
    <xf numFmtId="42" fontId="0" fillId="0" borderId="0" xfId="0" applyNumberFormat="1"/>
    <xf numFmtId="44" fontId="0" fillId="0" borderId="0" xfId="0" applyNumberFormat="1" applyAlignment="1">
      <alignment horizontal="center"/>
    </xf>
    <xf numFmtId="0" fontId="0" fillId="0" borderId="1" xfId="0" applyFont="1" applyFill="1" applyBorder="1" applyAlignment="1">
      <alignment horizontal="center"/>
    </xf>
    <xf numFmtId="0" fontId="0" fillId="0" borderId="1" xfId="0" applyFont="1" applyFill="1" applyBorder="1"/>
    <xf numFmtId="0" fontId="0" fillId="0" borderId="1" xfId="0" applyFont="1" applyBorder="1" applyAlignment="1"/>
    <xf numFmtId="0" fontId="1" fillId="0" borderId="1" xfId="0" applyFont="1" applyFill="1" applyBorder="1" applyAlignment="1">
      <alignment horizontal="center" vertical="center" wrapText="1"/>
    </xf>
    <xf numFmtId="2" fontId="1" fillId="0" borderId="1" xfId="0" applyNumberFormat="1" applyFont="1" applyBorder="1" applyAlignment="1">
      <alignment horizontal="center" vertical="center" wrapText="1"/>
    </xf>
    <xf numFmtId="2" fontId="0" fillId="0" borderId="0" xfId="0" applyNumberFormat="1"/>
    <xf numFmtId="42" fontId="0" fillId="0" borderId="1" xfId="0" applyNumberFormat="1" applyFont="1" applyFill="1" applyBorder="1" applyAlignment="1">
      <alignment horizontal="center"/>
    </xf>
    <xf numFmtId="42" fontId="0" fillId="0" borderId="1" xfId="0" applyNumberFormat="1" applyFont="1" applyFill="1" applyBorder="1"/>
    <xf numFmtId="14" fontId="0" fillId="0" borderId="1" xfId="0" applyNumberFormat="1" applyFont="1" applyFill="1" applyBorder="1" applyAlignment="1">
      <alignment horizontal="center"/>
    </xf>
    <xf numFmtId="0" fontId="0" fillId="0" borderId="1" xfId="0" applyFont="1" applyFill="1" applyBorder="1" applyAlignment="1">
      <alignment horizontal="left" vertical="center" wrapText="1"/>
    </xf>
    <xf numFmtId="9" fontId="0" fillId="0" borderId="1" xfId="2" applyFont="1" applyFill="1" applyBorder="1" applyAlignment="1">
      <alignment horizontal="center"/>
    </xf>
    <xf numFmtId="49" fontId="0" fillId="0" borderId="1" xfId="0" applyNumberFormat="1" applyFont="1" applyFill="1" applyBorder="1" applyAlignment="1">
      <alignment horizontal="center"/>
    </xf>
    <xf numFmtId="49" fontId="1" fillId="0" borderId="1" xfId="0" applyNumberFormat="1" applyFont="1" applyBorder="1" applyAlignment="1">
      <alignment horizontal="center" vertical="center" wrapText="1"/>
    </xf>
    <xf numFmtId="49" fontId="0" fillId="0" borderId="0" xfId="0" applyNumberFormat="1"/>
    <xf numFmtId="42" fontId="0" fillId="0" borderId="0" xfId="0" applyNumberFormat="1" applyFont="1" applyFill="1" applyBorder="1"/>
    <xf numFmtId="165" fontId="0" fillId="0" borderId="0" xfId="3" applyNumberFormat="1" applyFont="1"/>
    <xf numFmtId="0" fontId="0" fillId="0" borderId="1" xfId="0" applyBorder="1" applyAlignment="1">
      <alignment horizontal="center"/>
    </xf>
    <xf numFmtId="0" fontId="3" fillId="0" borderId="1" xfId="0" applyFont="1" applyFill="1" applyBorder="1" applyAlignment="1">
      <alignment vertical="center" wrapText="1"/>
    </xf>
    <xf numFmtId="42" fontId="0" fillId="0" borderId="1" xfId="0" applyNumberFormat="1" applyFont="1" applyBorder="1" applyAlignment="1">
      <alignment horizontal="center"/>
    </xf>
    <xf numFmtId="14" fontId="0" fillId="0" borderId="1" xfId="0" applyNumberFormat="1" applyBorder="1" applyAlignment="1">
      <alignment horizontal="center"/>
    </xf>
    <xf numFmtId="44" fontId="0" fillId="0" borderId="1" xfId="0" applyNumberFormat="1" applyBorder="1" applyAlignment="1">
      <alignment horizontal="center"/>
    </xf>
    <xf numFmtId="49" fontId="0" fillId="0" borderId="1" xfId="0" applyNumberFormat="1" applyFill="1" applyBorder="1" applyAlignment="1">
      <alignment horizontal="center" vertical="top"/>
    </xf>
    <xf numFmtId="0" fontId="0" fillId="0" borderId="1" xfId="0" applyFill="1" applyBorder="1" applyAlignment="1">
      <alignment horizontal="center"/>
    </xf>
    <xf numFmtId="42" fontId="0" fillId="0" borderId="1" xfId="0" applyNumberFormat="1" applyFill="1" applyBorder="1"/>
    <xf numFmtId="14" fontId="0" fillId="0" borderId="1" xfId="0" applyNumberFormat="1" applyFill="1" applyBorder="1" applyAlignment="1">
      <alignment horizontal="center"/>
    </xf>
    <xf numFmtId="9" fontId="0" fillId="0" borderId="1" xfId="0" applyNumberFormat="1" applyFont="1" applyFill="1" applyBorder="1" applyAlignment="1">
      <alignment horizontal="center"/>
    </xf>
    <xf numFmtId="0" fontId="0" fillId="0" borderId="1" xfId="0" applyFill="1" applyBorder="1" applyAlignment="1">
      <alignment vertical="center" wrapText="1"/>
    </xf>
    <xf numFmtId="44" fontId="0" fillId="0" borderId="1" xfId="0" applyNumberFormat="1" applyFill="1" applyBorder="1" applyAlignment="1">
      <alignment horizontal="center"/>
    </xf>
    <xf numFmtId="166" fontId="0" fillId="0" borderId="1" xfId="0" applyNumberFormat="1" applyFill="1" applyBorder="1" applyAlignment="1">
      <alignment horizontal="center"/>
    </xf>
    <xf numFmtId="167" fontId="0" fillId="0" borderId="0" xfId="1" applyNumberFormat="1" applyFont="1"/>
    <xf numFmtId="167" fontId="0" fillId="0" borderId="0" xfId="0" applyNumberFormat="1"/>
    <xf numFmtId="168" fontId="0" fillId="0" borderId="0" xfId="0" applyNumberFormat="1"/>
    <xf numFmtId="167" fontId="0" fillId="0" borderId="0" xfId="1" applyNumberFormat="1" applyFont="1" applyAlignment="1">
      <alignment horizontal="center"/>
    </xf>
    <xf numFmtId="167" fontId="3" fillId="0" borderId="0" xfId="1" applyNumberFormat="1" applyFont="1" applyAlignment="1">
      <alignment horizontal="center"/>
    </xf>
    <xf numFmtId="42" fontId="3" fillId="0" borderId="0" xfId="0" applyNumberFormat="1" applyFont="1"/>
    <xf numFmtId="44" fontId="0" fillId="0" borderId="1" xfId="0" applyNumberFormat="1" applyFont="1" applyBorder="1" applyAlignment="1">
      <alignment horizontal="left"/>
    </xf>
    <xf numFmtId="0" fontId="0" fillId="0" borderId="1" xfId="0" applyBorder="1" applyAlignment="1">
      <alignment horizontal="left"/>
    </xf>
    <xf numFmtId="0" fontId="1" fillId="2" borderId="1" xfId="0" applyFont="1" applyFill="1" applyBorder="1" applyAlignment="1">
      <alignment horizontal="center" vertical="center" wrapText="1"/>
    </xf>
    <xf numFmtId="42" fontId="0" fillId="2" borderId="1" xfId="0" applyNumberFormat="1" applyFont="1" applyFill="1" applyBorder="1"/>
    <xf numFmtId="6" fontId="0" fillId="2" borderId="1" xfId="0" applyNumberFormat="1" applyFont="1" applyFill="1" applyBorder="1" applyAlignment="1">
      <alignment horizontal="center"/>
    </xf>
    <xf numFmtId="49" fontId="0" fillId="0" borderId="0" xfId="0" applyNumberFormat="1" applyAlignment="1">
      <alignment horizontal="center"/>
    </xf>
    <xf numFmtId="44" fontId="4" fillId="0" borderId="1" xfId="4" applyNumberFormat="1" applyBorder="1" applyAlignment="1">
      <alignment horizontal="left"/>
    </xf>
    <xf numFmtId="0" fontId="4" fillId="0" borderId="1" xfId="4" applyBorder="1" applyAlignment="1">
      <alignment horizontal="left"/>
    </xf>
    <xf numFmtId="0" fontId="4" fillId="0" borderId="1" xfId="4" applyBorder="1"/>
    <xf numFmtId="164" fontId="0" fillId="0" borderId="0" xfId="5" applyFont="1"/>
  </cellXfs>
  <cellStyles count="6">
    <cellStyle name="Hipervínculo" xfId="4" builtinId="8"/>
    <cellStyle name="Millares" xfId="1" builtinId="3"/>
    <cellStyle name="Moneda" xfId="3" builtinId="4"/>
    <cellStyle name="Moneda [0]" xfId="5"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dy.garcia@cundinamarca.gov.c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orge.guerrero@cundinamarca.gov.co" TargetMode="External"/><Relationship Id="rId2" Type="http://schemas.openxmlformats.org/officeDocument/2006/relationships/hyperlink" Target="mailto:yeny.infante@cundinamarca.gov.co" TargetMode="External"/><Relationship Id="rId1" Type="http://schemas.openxmlformats.org/officeDocument/2006/relationships/hyperlink" Target="mailto:karen.vasquez@cundinamarca.gov.co"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workbookViewId="0">
      <pane xSplit="5" ySplit="1" topLeftCell="J2" activePane="bottomRight" state="frozen"/>
      <selection pane="topRight" activeCell="F1" sqref="F1"/>
      <selection pane="bottomLeft" activeCell="A2" sqref="A2"/>
      <selection pane="bottomRight" activeCell="C4" sqref="C4"/>
    </sheetView>
  </sheetViews>
  <sheetFormatPr baseColWidth="10" defaultRowHeight="15" x14ac:dyDescent="0.25"/>
  <cols>
    <col min="1" max="1" width="10.85546875" style="1" bestFit="1" customWidth="1"/>
    <col min="2" max="2" width="5.140625" bestFit="1" customWidth="1"/>
    <col min="3" max="3" width="55.42578125" bestFit="1" customWidth="1"/>
    <col min="4" max="4" width="13" bestFit="1" customWidth="1"/>
    <col min="5" max="5" width="8.28515625" customWidth="1"/>
    <col min="6" max="6" width="11.7109375" customWidth="1"/>
    <col min="7" max="7" width="16.7109375" customWidth="1"/>
    <col min="8" max="8" width="15.42578125" bestFit="1" customWidth="1"/>
    <col min="9" max="9" width="19.42578125" customWidth="1"/>
    <col min="10" max="10" width="26.7109375" style="1" customWidth="1"/>
    <col min="11" max="11" width="16.85546875" style="1" customWidth="1"/>
    <col min="12" max="12" width="12.28515625" customWidth="1"/>
    <col min="13" max="13" width="13.85546875" bestFit="1" customWidth="1"/>
    <col min="14" max="15" width="19.7109375" customWidth="1"/>
    <col min="16" max="17" width="16.42578125" customWidth="1"/>
    <col min="18" max="18" width="15.42578125" customWidth="1"/>
    <col min="19" max="19" width="11.42578125" customWidth="1"/>
    <col min="20" max="20" width="11.42578125" style="25" customWidth="1"/>
    <col min="21" max="21" width="11.42578125" style="52" customWidth="1"/>
    <col min="22" max="22" width="12" style="1" customWidth="1"/>
    <col min="23" max="23" width="51.85546875" customWidth="1"/>
    <col min="24" max="24" width="32.42578125" customWidth="1"/>
    <col min="25" max="25" width="41.42578125" customWidth="1"/>
    <col min="26" max="26" width="40.42578125" style="1" bestFit="1" customWidth="1"/>
    <col min="27" max="27" width="40.42578125" style="1" customWidth="1"/>
    <col min="28" max="28" width="15.42578125" customWidth="1"/>
  </cols>
  <sheetData>
    <row r="1" spans="1:28" s="3" customFormat="1" ht="51.75" customHeight="1" x14ac:dyDescent="0.25">
      <c r="A1" s="6" t="s">
        <v>6</v>
      </c>
      <c r="B1" s="6" t="s">
        <v>0</v>
      </c>
      <c r="C1" s="6" t="s">
        <v>2</v>
      </c>
      <c r="D1" s="6" t="s">
        <v>3</v>
      </c>
      <c r="E1" s="6" t="s">
        <v>18</v>
      </c>
      <c r="F1" s="6" t="s">
        <v>4</v>
      </c>
      <c r="G1" s="8" t="s">
        <v>9</v>
      </c>
      <c r="H1" s="8" t="s">
        <v>13</v>
      </c>
      <c r="I1" s="8" t="s">
        <v>23</v>
      </c>
      <c r="J1" s="15" t="s">
        <v>12</v>
      </c>
      <c r="K1" s="6" t="s">
        <v>47</v>
      </c>
      <c r="L1" s="6" t="s">
        <v>10</v>
      </c>
      <c r="M1" s="6" t="s">
        <v>14</v>
      </c>
      <c r="N1" s="6" t="s">
        <v>11</v>
      </c>
      <c r="O1" s="6" t="s">
        <v>58</v>
      </c>
      <c r="P1" s="16" t="s">
        <v>15</v>
      </c>
      <c r="Q1" s="15" t="s">
        <v>52</v>
      </c>
      <c r="R1" s="15" t="s">
        <v>20</v>
      </c>
      <c r="S1" s="15" t="s">
        <v>33</v>
      </c>
      <c r="T1" s="24" t="s">
        <v>19</v>
      </c>
      <c r="U1" s="6" t="s">
        <v>53</v>
      </c>
      <c r="V1" s="6" t="s">
        <v>16</v>
      </c>
      <c r="W1" s="6" t="s">
        <v>7</v>
      </c>
      <c r="X1" s="6" t="s">
        <v>1</v>
      </c>
      <c r="Y1" s="6" t="s">
        <v>8</v>
      </c>
      <c r="Z1" s="7" t="s">
        <v>5</v>
      </c>
      <c r="AA1" s="7" t="s">
        <v>59</v>
      </c>
      <c r="AB1" s="49" t="s">
        <v>24</v>
      </c>
    </row>
    <row r="2" spans="1:28" ht="15" customHeight="1" x14ac:dyDescent="0.25">
      <c r="A2" s="28">
        <v>771</v>
      </c>
      <c r="B2" s="12">
        <v>2020</v>
      </c>
      <c r="C2" s="13" t="s">
        <v>34</v>
      </c>
      <c r="D2" s="12" t="s">
        <v>35</v>
      </c>
      <c r="E2" s="12" t="s">
        <v>17</v>
      </c>
      <c r="F2" s="5" t="s">
        <v>36</v>
      </c>
      <c r="G2" s="19">
        <v>170000000</v>
      </c>
      <c r="H2" s="19">
        <v>0</v>
      </c>
      <c r="I2" s="19">
        <f t="shared" ref="I2" si="0">+G2+H2</f>
        <v>170000000</v>
      </c>
      <c r="J2" s="18" t="s">
        <v>25</v>
      </c>
      <c r="K2" s="20">
        <v>44103</v>
      </c>
      <c r="L2" s="31">
        <v>44111</v>
      </c>
      <c r="M2" s="20">
        <v>44196</v>
      </c>
      <c r="N2" s="28" t="s">
        <v>51</v>
      </c>
      <c r="O2" s="28"/>
      <c r="P2" s="31">
        <v>44377</v>
      </c>
      <c r="Q2" s="19">
        <v>39495470</v>
      </c>
      <c r="R2" s="19">
        <v>102509005</v>
      </c>
      <c r="S2" s="22">
        <f t="shared" ref="S2" si="1">+R2/I2</f>
        <v>0.60299414705882348</v>
      </c>
      <c r="T2" s="23" t="s">
        <v>26</v>
      </c>
      <c r="U2" s="23" t="s">
        <v>54</v>
      </c>
      <c r="V2" s="28">
        <v>4600002888</v>
      </c>
      <c r="W2" s="4" t="s">
        <v>27</v>
      </c>
      <c r="X2" s="14" t="s">
        <v>28</v>
      </c>
      <c r="Y2" s="21" t="s">
        <v>38</v>
      </c>
      <c r="Z2" s="48" t="s">
        <v>37</v>
      </c>
      <c r="AA2" s="54" t="s">
        <v>62</v>
      </c>
      <c r="AB2" s="50">
        <f t="shared" ref="AB2" si="2">+I2-R2</f>
        <v>67490995</v>
      </c>
    </row>
    <row r="3" spans="1:28" x14ac:dyDescent="0.25">
      <c r="G3" s="26"/>
      <c r="I3" s="27"/>
    </row>
    <row r="4" spans="1:28" x14ac:dyDescent="0.25">
      <c r="G4" s="10"/>
      <c r="R4" s="41"/>
    </row>
    <row r="5" spans="1:28" x14ac:dyDescent="0.25">
      <c r="G5" s="10"/>
      <c r="R5" s="41"/>
    </row>
    <row r="6" spans="1:28" x14ac:dyDescent="0.25">
      <c r="G6" s="10"/>
      <c r="R6" s="41"/>
    </row>
    <row r="7" spans="1:28" x14ac:dyDescent="0.25">
      <c r="G7" s="56"/>
      <c r="R7" s="41"/>
    </row>
    <row r="8" spans="1:28" x14ac:dyDescent="0.25">
      <c r="G8" s="56"/>
      <c r="R8" s="41"/>
    </row>
    <row r="9" spans="1:28" x14ac:dyDescent="0.25">
      <c r="G9" s="56"/>
      <c r="R9" s="41"/>
    </row>
    <row r="10" spans="1:28" x14ac:dyDescent="0.25">
      <c r="G10" s="56"/>
    </row>
    <row r="11" spans="1:28" x14ac:dyDescent="0.25">
      <c r="G11" s="56"/>
    </row>
    <row r="12" spans="1:28" x14ac:dyDescent="0.25">
      <c r="G12" s="56"/>
    </row>
    <row r="13" spans="1:28" x14ac:dyDescent="0.25">
      <c r="G13" s="56"/>
    </row>
    <row r="14" spans="1:28" x14ac:dyDescent="0.25">
      <c r="G14" s="56"/>
    </row>
    <row r="15" spans="1:28" x14ac:dyDescent="0.25">
      <c r="G15" s="56"/>
    </row>
    <row r="16" spans="1:28" x14ac:dyDescent="0.25">
      <c r="G16" s="56"/>
    </row>
  </sheetData>
  <autoFilter ref="A1:AB2"/>
  <hyperlinks>
    <hyperlink ref="AA2" r:id="rId1"/>
  </hyperlinks>
  <pageMargins left="0.7" right="0.7" top="0.75" bottom="0.75" header="0.3" footer="0.3"/>
  <pageSetup orientation="portrait" r:id="rId2"/>
  <ignoredErrors>
    <ignoredError sqref="U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workbookViewId="0">
      <pane xSplit="4" ySplit="1" topLeftCell="G2" activePane="bottomRight" state="frozen"/>
      <selection pane="topRight" activeCell="E1" sqref="E1"/>
      <selection pane="bottomLeft" activeCell="A2" sqref="A2"/>
      <selection pane="bottomRight" activeCell="N4" sqref="N4"/>
    </sheetView>
  </sheetViews>
  <sheetFormatPr baseColWidth="10" defaultRowHeight="15" x14ac:dyDescent="0.25"/>
  <cols>
    <col min="1" max="1" width="10.7109375" style="1" customWidth="1"/>
    <col min="2" max="2" width="5.140625" bestFit="1" customWidth="1"/>
    <col min="3" max="3" width="60.85546875" customWidth="1"/>
    <col min="4" max="4" width="12.140625" style="1" bestFit="1" customWidth="1"/>
    <col min="5" max="5" width="16.7109375" style="9" bestFit="1" customWidth="1"/>
    <col min="6" max="6" width="15.42578125" style="10" bestFit="1" customWidth="1"/>
    <col min="7" max="7" width="17.28515625" style="10" bestFit="1" customWidth="1"/>
    <col min="8" max="8" width="22.85546875" customWidth="1"/>
    <col min="9" max="9" width="18.28515625" customWidth="1"/>
    <col min="10" max="10" width="13.42578125" style="11" customWidth="1"/>
    <col min="11" max="11" width="13.7109375" style="11" customWidth="1"/>
    <col min="12" max="13" width="11.42578125" style="2" customWidth="1"/>
    <col min="14" max="15" width="16.28515625" style="17" customWidth="1"/>
    <col min="16" max="16" width="14.7109375" customWidth="1"/>
    <col min="17" max="17" width="10.85546875" bestFit="1" customWidth="1"/>
    <col min="18" max="18" width="8" style="25" bestFit="1" customWidth="1"/>
    <col min="19" max="19" width="11.85546875" style="52" customWidth="1"/>
    <col min="20" max="20" width="12" style="1" customWidth="1"/>
    <col min="21" max="21" width="52.42578125" bestFit="1" customWidth="1"/>
    <col min="22" max="22" width="32.42578125" bestFit="1" customWidth="1"/>
    <col min="23" max="23" width="59.28515625" customWidth="1"/>
    <col min="24" max="24" width="34.7109375" bestFit="1" customWidth="1"/>
    <col min="25" max="25" width="34.7109375" customWidth="1"/>
    <col min="26" max="26" width="16.7109375" bestFit="1" customWidth="1"/>
  </cols>
  <sheetData>
    <row r="1" spans="1:26" s="3" customFormat="1" ht="45" x14ac:dyDescent="0.25">
      <c r="A1" s="6" t="s">
        <v>6</v>
      </c>
      <c r="B1" s="6" t="s">
        <v>0</v>
      </c>
      <c r="C1" s="6" t="s">
        <v>2</v>
      </c>
      <c r="D1" s="6" t="s">
        <v>4</v>
      </c>
      <c r="E1" s="8" t="s">
        <v>9</v>
      </c>
      <c r="F1" s="8" t="s">
        <v>13</v>
      </c>
      <c r="G1" s="8" t="s">
        <v>23</v>
      </c>
      <c r="H1" s="15" t="s">
        <v>12</v>
      </c>
      <c r="I1" s="8" t="s">
        <v>48</v>
      </c>
      <c r="J1" s="6" t="s">
        <v>10</v>
      </c>
      <c r="K1" s="6" t="s">
        <v>14</v>
      </c>
      <c r="L1" s="6" t="s">
        <v>11</v>
      </c>
      <c r="M1" s="6" t="s">
        <v>58</v>
      </c>
      <c r="N1" s="16" t="s">
        <v>15</v>
      </c>
      <c r="O1" s="15" t="s">
        <v>52</v>
      </c>
      <c r="P1" s="15" t="s">
        <v>20</v>
      </c>
      <c r="Q1" s="15" t="s">
        <v>22</v>
      </c>
      <c r="R1" s="24" t="s">
        <v>19</v>
      </c>
      <c r="S1" s="6" t="s">
        <v>53</v>
      </c>
      <c r="T1" s="6" t="s">
        <v>16</v>
      </c>
      <c r="U1" s="6" t="s">
        <v>7</v>
      </c>
      <c r="V1" s="6" t="s">
        <v>1</v>
      </c>
      <c r="W1" s="6" t="s">
        <v>8</v>
      </c>
      <c r="X1" s="7" t="s">
        <v>5</v>
      </c>
      <c r="Y1" s="7" t="s">
        <v>59</v>
      </c>
      <c r="Z1" s="49" t="s">
        <v>24</v>
      </c>
    </row>
    <row r="2" spans="1:26" ht="15" customHeight="1" x14ac:dyDescent="0.25">
      <c r="A2" s="34">
        <v>557</v>
      </c>
      <c r="B2" s="28">
        <v>2020</v>
      </c>
      <c r="C2" s="38" t="s">
        <v>29</v>
      </c>
      <c r="D2" s="34" t="s">
        <v>30</v>
      </c>
      <c r="E2" s="35">
        <v>500000000</v>
      </c>
      <c r="F2" s="35"/>
      <c r="G2" s="18">
        <f t="shared" ref="G2:G4" si="0">+E2+F2</f>
        <v>500000000</v>
      </c>
      <c r="H2" s="34" t="s">
        <v>25</v>
      </c>
      <c r="I2" s="36">
        <v>44007</v>
      </c>
      <c r="J2" s="36">
        <v>44015</v>
      </c>
      <c r="K2" s="31">
        <v>44196</v>
      </c>
      <c r="L2" s="39" t="s">
        <v>49</v>
      </c>
      <c r="M2" s="39"/>
      <c r="N2" s="40">
        <v>44469</v>
      </c>
      <c r="O2" s="30">
        <v>18274646</v>
      </c>
      <c r="P2" s="18">
        <f>83657762+9426919</f>
        <v>93084681</v>
      </c>
      <c r="Q2" s="37">
        <f>+P2/G2</f>
        <v>0.186169362</v>
      </c>
      <c r="R2" s="33" t="s">
        <v>31</v>
      </c>
      <c r="S2" s="33" t="s">
        <v>55</v>
      </c>
      <c r="T2" s="34">
        <v>4600002295</v>
      </c>
      <c r="U2" s="4" t="s">
        <v>27</v>
      </c>
      <c r="V2" s="14" t="s">
        <v>28</v>
      </c>
      <c r="W2" s="21" t="s">
        <v>32</v>
      </c>
      <c r="X2" s="47" t="s">
        <v>46</v>
      </c>
      <c r="Y2" s="53" t="s">
        <v>61</v>
      </c>
      <c r="Z2" s="51">
        <f>+G2-P2</f>
        <v>406915319</v>
      </c>
    </row>
    <row r="3" spans="1:26" ht="15" customHeight="1" x14ac:dyDescent="0.25">
      <c r="A3" s="28">
        <v>757</v>
      </c>
      <c r="B3" s="28">
        <v>2020</v>
      </c>
      <c r="C3" s="29" t="s">
        <v>44</v>
      </c>
      <c r="D3" s="4" t="s">
        <v>40</v>
      </c>
      <c r="E3" s="35">
        <v>250000000</v>
      </c>
      <c r="F3" s="4"/>
      <c r="G3" s="18">
        <f t="shared" si="0"/>
        <v>250000000</v>
      </c>
      <c r="H3" s="34" t="s">
        <v>25</v>
      </c>
      <c r="I3" s="36">
        <v>44104</v>
      </c>
      <c r="J3" s="31">
        <v>44118</v>
      </c>
      <c r="K3" s="31">
        <v>44196</v>
      </c>
      <c r="L3" s="32" t="s">
        <v>50</v>
      </c>
      <c r="M3" s="32" t="s">
        <v>50</v>
      </c>
      <c r="N3" s="40">
        <v>44500</v>
      </c>
      <c r="O3" s="30">
        <v>0</v>
      </c>
      <c r="P3" s="30">
        <v>0</v>
      </c>
      <c r="Q3" s="37">
        <f>+P3/G3</f>
        <v>0</v>
      </c>
      <c r="R3" s="33" t="s">
        <v>31</v>
      </c>
      <c r="S3" s="33" t="s">
        <v>56</v>
      </c>
      <c r="T3" s="28">
        <v>4600002969</v>
      </c>
      <c r="U3" s="4" t="s">
        <v>27</v>
      </c>
      <c r="V3" s="14" t="s">
        <v>28</v>
      </c>
      <c r="W3" s="21" t="s">
        <v>42</v>
      </c>
      <c r="X3" s="4" t="s">
        <v>39</v>
      </c>
      <c r="Y3" s="55" t="s">
        <v>63</v>
      </c>
      <c r="Z3" s="51">
        <f>+G3-P3</f>
        <v>250000000</v>
      </c>
    </row>
    <row r="4" spans="1:26" ht="15" customHeight="1" x14ac:dyDescent="0.25">
      <c r="A4" s="28">
        <v>758</v>
      </c>
      <c r="B4" s="28">
        <v>2020</v>
      </c>
      <c r="C4" s="29" t="s">
        <v>45</v>
      </c>
      <c r="D4" s="4" t="s">
        <v>41</v>
      </c>
      <c r="E4" s="35">
        <v>200000000</v>
      </c>
      <c r="F4" s="4"/>
      <c r="G4" s="18">
        <f t="shared" si="0"/>
        <v>200000000</v>
      </c>
      <c r="H4" s="34" t="s">
        <v>25</v>
      </c>
      <c r="I4" s="36">
        <v>44104</v>
      </c>
      <c r="J4" s="31">
        <v>44119</v>
      </c>
      <c r="K4" s="31">
        <v>44196</v>
      </c>
      <c r="L4" s="32" t="s">
        <v>51</v>
      </c>
      <c r="M4" s="32"/>
      <c r="N4" s="40">
        <v>44377</v>
      </c>
      <c r="O4" s="30">
        <v>0</v>
      </c>
      <c r="P4" s="30">
        <v>28775919</v>
      </c>
      <c r="Q4" s="37">
        <f>+P4/G4</f>
        <v>0.143879595</v>
      </c>
      <c r="R4" s="33" t="s">
        <v>31</v>
      </c>
      <c r="S4" s="33" t="s">
        <v>57</v>
      </c>
      <c r="T4" s="28">
        <v>4600003007</v>
      </c>
      <c r="U4" s="4" t="s">
        <v>27</v>
      </c>
      <c r="V4" s="14" t="s">
        <v>28</v>
      </c>
      <c r="W4" s="21" t="s">
        <v>43</v>
      </c>
      <c r="X4" s="4" t="s">
        <v>21</v>
      </c>
      <c r="Y4" s="53" t="s">
        <v>60</v>
      </c>
      <c r="Z4" s="51">
        <f>+G4-P4</f>
        <v>171224081</v>
      </c>
    </row>
    <row r="5" spans="1:26" x14ac:dyDescent="0.25">
      <c r="D5"/>
      <c r="E5" s="41"/>
      <c r="F5"/>
      <c r="G5" s="42"/>
      <c r="J5"/>
    </row>
    <row r="6" spans="1:26" x14ac:dyDescent="0.25">
      <c r="D6"/>
      <c r="E6" s="41"/>
      <c r="F6"/>
      <c r="G6"/>
      <c r="J6"/>
    </row>
    <row r="7" spans="1:26" x14ac:dyDescent="0.25">
      <c r="D7"/>
      <c r="E7" s="41"/>
      <c r="F7"/>
      <c r="G7" s="43"/>
      <c r="J7"/>
    </row>
    <row r="8" spans="1:26" x14ac:dyDescent="0.25">
      <c r="D8"/>
      <c r="E8" s="41"/>
      <c r="F8"/>
      <c r="J8"/>
    </row>
    <row r="9" spans="1:26" x14ac:dyDescent="0.25">
      <c r="E9" s="44"/>
      <c r="G9" s="43"/>
    </row>
    <row r="10" spans="1:26" x14ac:dyDescent="0.25">
      <c r="E10" s="44"/>
    </row>
    <row r="11" spans="1:26" x14ac:dyDescent="0.25">
      <c r="E11" s="44"/>
    </row>
    <row r="12" spans="1:26" x14ac:dyDescent="0.25">
      <c r="E12" s="44"/>
    </row>
    <row r="13" spans="1:26" x14ac:dyDescent="0.25">
      <c r="E13" s="45"/>
      <c r="F13" s="46"/>
    </row>
    <row r="14" spans="1:26" x14ac:dyDescent="0.25">
      <c r="E14" s="45"/>
      <c r="F14" s="46"/>
    </row>
    <row r="15" spans="1:26" x14ac:dyDescent="0.25">
      <c r="D15"/>
      <c r="E15" s="41"/>
      <c r="F15"/>
    </row>
    <row r="16" spans="1:26" x14ac:dyDescent="0.25">
      <c r="D16"/>
      <c r="E16" s="41"/>
      <c r="F16"/>
    </row>
    <row r="17" spans="4:6" x14ac:dyDescent="0.25">
      <c r="D17"/>
      <c r="E17" s="41"/>
      <c r="F17"/>
    </row>
    <row r="18" spans="4:6" x14ac:dyDescent="0.25">
      <c r="D18"/>
      <c r="E18" s="41"/>
      <c r="F18"/>
    </row>
    <row r="19" spans="4:6" x14ac:dyDescent="0.25">
      <c r="D19"/>
      <c r="E19" s="41"/>
      <c r="F19"/>
    </row>
    <row r="20" spans="4:6" x14ac:dyDescent="0.25">
      <c r="D20"/>
      <c r="E20" s="41"/>
      <c r="F20"/>
    </row>
    <row r="21" spans="4:6" x14ac:dyDescent="0.25">
      <c r="E21" s="44"/>
    </row>
    <row r="22" spans="4:6" x14ac:dyDescent="0.25">
      <c r="E22" s="44"/>
    </row>
    <row r="23" spans="4:6" x14ac:dyDescent="0.25">
      <c r="E23" s="44"/>
    </row>
    <row r="24" spans="4:6" x14ac:dyDescent="0.25">
      <c r="E24" s="44"/>
    </row>
  </sheetData>
  <hyperlinks>
    <hyperlink ref="Y2" r:id="rId1"/>
    <hyperlink ref="Y4" r:id="rId2"/>
    <hyperlink ref="Y3" r:id="rId3"/>
  </hyperlinks>
  <pageMargins left="0.7" right="0.7" top="0.75" bottom="0.75" header="0.3" footer="0.3"/>
  <pageSetup orientation="portrait" r:id="rId4"/>
  <ignoredErrors>
    <ignoredError sqref="S2:S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 ADSCRITA 2020</vt:lpstr>
      <vt:lpstr>RED NO ADSCRITA 2020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Jose Torres Lopez</dc:creator>
  <cp:lastModifiedBy>Tatiana Alexandra Castiblanco Bautista</cp:lastModifiedBy>
  <cp:lastPrinted>2017-11-03T15:11:15Z</cp:lastPrinted>
  <dcterms:created xsi:type="dcterms:W3CDTF">2016-08-01T19:29:11Z</dcterms:created>
  <dcterms:modified xsi:type="dcterms:W3CDTF">2021-05-31T21:35:16Z</dcterms:modified>
</cp:coreProperties>
</file>