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ALONCEST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2 FEMENINO" sheetId="23" r:id="rId2"/>
    <sheet name="SORTEO FEMENINO" sheetId="24" r:id="rId3"/>
    <sheet name="FASE 2 MASCULINO" sheetId="29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2 FEMENINO'!$A:$Y</definedName>
    <definedName name="_xlnm.Print_Area" localSheetId="3">'FASE 2 MASCULINO'!$A:$Y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R41" i="29"/>
  <c r="U39" i="29"/>
  <c r="S39" i="29"/>
  <c r="T39" i="29" s="1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41" i="29" l="1"/>
  <c r="T19" i="29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<sst xmlns="http://schemas.openxmlformats.org/spreadsheetml/2006/main" count="533" uniqueCount="137">
  <si>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</si>
  <si>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</si>
  <si>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</si>
  <si>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</si>
  <si>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</si>
  <si>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</si>
  <si>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</si>
  <si>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</si>
  <si>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</si>
  <si>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</si>
  <si>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</si>
  <si>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</si>
  <si>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</si>
  <si>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</si>
  <si>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</si>
  <si>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</si>
  <si>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</si>
  <si>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</si>
  <si>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</si>
  <si>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</si>
  <si>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</si>
  <si>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</si>
  <si>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</si>
  <si>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</si>
  <si>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</si>
  <si>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</si>
  <si>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</si>
  <si>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</si>
  <si>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</si>
  <si>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</si>
  <si>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</si>
  <si>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</si>
  <si>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</si>
  <si>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</si>
  <si>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</si>
  <si>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</si>
  <si>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</si>
  <si>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</si>
  <si>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</si>
  <si>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</si>
  <si>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</si>
  <si>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</si>
  <si>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</si>
  <si>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</si>
  <si>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</si>
  <si>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</si>
  <si>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</si>
  <si>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</si>
  <si>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</si>
  <si>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</si>
  <si>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</si>
  <si>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</si>
  <si>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</si>
  <si>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</si>
  <si>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</si>
  <si>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</si>
  <si>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</si>
  <si>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</si>
  <si>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</si>
  <si>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</si>
  <si>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</si>
  <si>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</si>
  <si>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</si>
  <si>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</si>
  <si>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</si>
  <si>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</si>
  <si>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</si>
  <si>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</si>
  <si>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</si>
  <si>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</si>
  <si>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</si>
  <si>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</si>
  <si>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</si>
  <si>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</si>
  <si>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</si>
  <si>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</si>
  <si>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</si>
  <si>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</si>
  <si>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</si>
  <si>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</si>
  <si>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</si>
  <si>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</si>
  <si>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</si>
  <si>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</si>
  <si>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</si>
  <si>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</si>
  <si>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</si>
  <si>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</si>
  <si>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</si>
  <si>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</si>
  <si>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</si>
  <si>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</si>
  <si>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</si>
  <si>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</si>
  <si>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</si>
  <si>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</si>
  <si>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</si>
  <si>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</si>
  <si>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</si>
  <si>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</si>
  <si>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</si>
  <si>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</si>
  <si>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</si>
  <si>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</si>
  <si>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</si>
  <si>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</si>
  <si>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</si>
  <si>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</si>
  <si>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</si>
  <si>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</si>
  <si>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</si>
  <si>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</si>
  <si>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</si>
  <si>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</si>
  <si>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</si>
  <si>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</si>
  <si>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</si>
  <si>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</si>
  <si>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</si>
  <si>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</si>
  <si>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</si>
  <si>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</si>
  <si>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</si>
  <si>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</si>
  <si>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</si>
  <si>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</si>
  <si>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</si>
  <si>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</si>
  <si>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</si>
  <si>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</si>
  <si>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</si>
  <si>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</si>
  <si>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</si>
  <si>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Boletin 17</t>
  </si>
  <si>
    <t>Actualización: julio 04- 2023</t>
  </si>
  <si>
    <t>Actualización: julio 04 - 2023</t>
  </si>
  <si>
    <t>2:00 P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</si>
</sst>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76978</xdr:colOff>
      <xdr:row>0</xdr:row>
      <xdr:rowOff>104775</xdr:rowOff>
    </xdr:from>
    <xdr:to>
      <xdr:col>13</xdr:col>
      <xdr:colOff>372024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7437" y="104775"/>
          <a:ext cx="1966781" cy="154908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Y54"/>
  <sheetViews>
    <sheetView showGridLines="0" tabSelected="1" topLeftCell="A16" zoomScaleNormal="100" zoomScaleSheetLayoutView="100" zoomScalePageLayoutView="55" workbookViewId="0">
      <selection activeCell="P35" sqref="P35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FEMENINO'!F6</f>
        <v>HACIENDA</v>
      </c>
      <c r="C15" s="71"/>
      <c r="D15" s="74"/>
      <c r="E15" s="75"/>
      <c r="F15" s="78">
        <v>2</v>
      </c>
      <c r="G15" s="30">
        <v>50</v>
      </c>
      <c r="H15" s="80">
        <v>2</v>
      </c>
      <c r="I15" s="18">
        <v>31</v>
      </c>
      <c r="J15" s="80">
        <v>2</v>
      </c>
      <c r="K15" s="18">
        <v>39</v>
      </c>
      <c r="L15" s="69"/>
      <c r="M15" s="83">
        <v>3</v>
      </c>
      <c r="N15" s="83">
        <v>3</v>
      </c>
      <c r="O15" s="83">
        <v>0</v>
      </c>
      <c r="P15" s="87">
        <v>0</v>
      </c>
      <c r="Q15" s="83">
        <v>0</v>
      </c>
      <c r="R15" s="82">
        <f>G15+I15+K15</f>
        <v>120</v>
      </c>
      <c r="S15" s="82">
        <f>G16+I16+K16</f>
        <v>27</v>
      </c>
      <c r="T15" s="82">
        <f>+R15-S15</f>
        <v>93</v>
      </c>
      <c r="U15" s="84">
        <f>F15+H15+J15</f>
        <v>6</v>
      </c>
      <c r="V15" s="89">
        <v>1</v>
      </c>
    </row>
    <row r="16" spans="1:25" ht="15" customHeight="1" x14ac:dyDescent="0.3">
      <c r="A16" s="65"/>
      <c r="B16" s="72"/>
      <c r="C16" s="73"/>
      <c r="D16" s="76"/>
      <c r="E16" s="77"/>
      <c r="F16" s="79"/>
      <c r="G16" s="30">
        <v>8</v>
      </c>
      <c r="H16" s="81"/>
      <c r="I16" s="18">
        <v>18</v>
      </c>
      <c r="J16" s="81"/>
      <c r="K16" s="18">
        <v>1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9"/>
    </row>
    <row r="17" spans="1:25" ht="15" customHeight="1" x14ac:dyDescent="0.3">
      <c r="A17" s="65"/>
      <c r="B17" s="70" t="str">
        <f>'SORTEO FEMENINO'!F7</f>
        <v>INDEPORTES</v>
      </c>
      <c r="C17" s="71"/>
      <c r="D17" s="85">
        <v>1</v>
      </c>
      <c r="E17" s="18">
        <v>8</v>
      </c>
      <c r="F17" s="90"/>
      <c r="G17" s="91"/>
      <c r="H17" s="80">
        <v>2</v>
      </c>
      <c r="I17" s="18">
        <v>41</v>
      </c>
      <c r="J17" s="80">
        <v>2</v>
      </c>
      <c r="K17" s="18">
        <v>20</v>
      </c>
      <c r="L17" s="69"/>
      <c r="M17" s="83">
        <v>3</v>
      </c>
      <c r="N17" s="83">
        <v>1</v>
      </c>
      <c r="O17" s="83">
        <v>1</v>
      </c>
      <c r="P17" s="87">
        <v>1</v>
      </c>
      <c r="Q17" s="83">
        <v>0</v>
      </c>
      <c r="R17" s="82">
        <f>E17+I17+K17</f>
        <v>69</v>
      </c>
      <c r="S17" s="82">
        <f>E18+I18+K18</f>
        <v>59</v>
      </c>
      <c r="T17" s="82">
        <f>+R17-S17</f>
        <v>10</v>
      </c>
      <c r="U17" s="84">
        <f>D17+H17+J17</f>
        <v>5</v>
      </c>
      <c r="V17" s="89">
        <v>2</v>
      </c>
    </row>
    <row r="18" spans="1:25" ht="15" customHeight="1" x14ac:dyDescent="0.3">
      <c r="A18" s="65"/>
      <c r="B18" s="72"/>
      <c r="C18" s="73"/>
      <c r="D18" s="86"/>
      <c r="E18" s="18">
        <v>50</v>
      </c>
      <c r="F18" s="92"/>
      <c r="G18" s="93"/>
      <c r="H18" s="81"/>
      <c r="I18" s="18">
        <v>9</v>
      </c>
      <c r="J18" s="81"/>
      <c r="K18" s="18">
        <v>0</v>
      </c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9"/>
    </row>
    <row r="19" spans="1:25" ht="15" customHeight="1" x14ac:dyDescent="0.3">
      <c r="A19" s="65"/>
      <c r="B19" s="70" t="str">
        <f>'SORTEO FEMENINO'!F8</f>
        <v xml:space="preserve">DESARROLLO E INCLUSION </v>
      </c>
      <c r="C19" s="71"/>
      <c r="D19" s="85">
        <v>1</v>
      </c>
      <c r="E19" s="18">
        <v>18</v>
      </c>
      <c r="F19" s="80">
        <v>1</v>
      </c>
      <c r="G19" s="18">
        <v>9</v>
      </c>
      <c r="H19" s="90"/>
      <c r="I19" s="91"/>
      <c r="J19" s="80">
        <v>2</v>
      </c>
      <c r="K19" s="18">
        <v>20</v>
      </c>
      <c r="L19" s="69"/>
      <c r="M19" s="83">
        <v>3</v>
      </c>
      <c r="N19" s="83">
        <v>0</v>
      </c>
      <c r="O19" s="83">
        <v>2</v>
      </c>
      <c r="P19" s="87">
        <v>1</v>
      </c>
      <c r="Q19" s="83">
        <v>0</v>
      </c>
      <c r="R19" s="82">
        <f>E19+G19+K19</f>
        <v>47</v>
      </c>
      <c r="S19" s="82">
        <f>E20+G20+K20</f>
        <v>72</v>
      </c>
      <c r="T19" s="83">
        <f>+R19-S19</f>
        <v>-25</v>
      </c>
      <c r="U19" s="84">
        <f>D19+F19+J19</f>
        <v>4</v>
      </c>
      <c r="V19" s="83"/>
    </row>
    <row r="20" spans="1:25" ht="15" customHeight="1" x14ac:dyDescent="0.3">
      <c r="A20" s="65"/>
      <c r="B20" s="72"/>
      <c r="C20" s="73"/>
      <c r="D20" s="86"/>
      <c r="E20" s="18">
        <v>31</v>
      </c>
      <c r="F20" s="81"/>
      <c r="G20" s="18">
        <v>41</v>
      </c>
      <c r="H20" s="92"/>
      <c r="I20" s="93"/>
      <c r="J20" s="81"/>
      <c r="K20" s="18">
        <v>0</v>
      </c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FEMENINO'!F9</f>
        <v>PLANEACION</v>
      </c>
      <c r="C21" s="71"/>
      <c r="D21" s="85">
        <v>1</v>
      </c>
      <c r="E21" s="18">
        <v>1</v>
      </c>
      <c r="F21" s="80">
        <v>0</v>
      </c>
      <c r="G21" s="18">
        <v>0</v>
      </c>
      <c r="H21" s="80">
        <v>0</v>
      </c>
      <c r="I21" s="18">
        <v>0</v>
      </c>
      <c r="J21" s="90"/>
      <c r="K21" s="91"/>
      <c r="L21" s="69"/>
      <c r="M21" s="83">
        <v>3</v>
      </c>
      <c r="N21" s="83">
        <v>0</v>
      </c>
      <c r="O21" s="83">
        <v>1</v>
      </c>
      <c r="P21" s="87">
        <v>0</v>
      </c>
      <c r="Q21" s="83">
        <v>2</v>
      </c>
      <c r="R21" s="82">
        <f>E21+G21+I21</f>
        <v>1</v>
      </c>
      <c r="S21" s="82">
        <f>E22+G22+I22</f>
        <v>79</v>
      </c>
      <c r="T21" s="83">
        <f>+R21-S21</f>
        <v>-78</v>
      </c>
      <c r="U21" s="84">
        <f>D21+F21+H21</f>
        <v>1</v>
      </c>
      <c r="V21" s="83"/>
    </row>
    <row r="22" spans="1:25" ht="15" customHeight="1" x14ac:dyDescent="0.3">
      <c r="A22" s="65"/>
      <c r="B22" s="72"/>
      <c r="C22" s="73"/>
      <c r="D22" s="86"/>
      <c r="E22" s="18">
        <v>39</v>
      </c>
      <c r="F22" s="81"/>
      <c r="G22" s="18">
        <v>20</v>
      </c>
      <c r="H22" s="81"/>
      <c r="I22" s="18">
        <v>20</v>
      </c>
      <c r="J22" s="92"/>
      <c r="K22" s="93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4" t="s">
        <v>4</v>
      </c>
      <c r="F24" s="95"/>
      <c r="G24" s="95"/>
      <c r="H24" s="95"/>
      <c r="I24" s="95"/>
      <c r="J24" s="95"/>
      <c r="K24" s="95"/>
      <c r="L24" s="96" t="s">
        <v>46</v>
      </c>
      <c r="M24" s="96"/>
      <c r="N24" s="96"/>
      <c r="O24" s="96"/>
      <c r="P24" s="19"/>
      <c r="Q24" s="96" t="s">
        <v>5</v>
      </c>
      <c r="R24" s="96"/>
      <c r="S24" s="96"/>
      <c r="T24" s="96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97" t="str">
        <f>B21</f>
        <v>PLANEACION</v>
      </c>
      <c r="F25" s="98"/>
      <c r="G25" s="98"/>
      <c r="H25" s="98"/>
      <c r="I25" s="98"/>
      <c r="J25" s="98"/>
      <c r="K25" s="98"/>
      <c r="L25" s="99" t="s">
        <v>110</v>
      </c>
      <c r="M25" s="100"/>
      <c r="N25" s="100"/>
      <c r="O25" s="101"/>
      <c r="P25" s="57"/>
      <c r="Q25" s="104">
        <v>45098</v>
      </c>
      <c r="R25" s="105"/>
      <c r="S25" s="105"/>
      <c r="T25" s="106"/>
      <c r="U25" s="102">
        <v>39</v>
      </c>
      <c r="V25" s="103"/>
      <c r="W25" s="19" t="s">
        <v>8</v>
      </c>
      <c r="X25" s="102">
        <v>1</v>
      </c>
      <c r="Y25" s="103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7" t="str">
        <f>B19</f>
        <v xml:space="preserve">DESARROLLO E INCLUSION </v>
      </c>
      <c r="F26" s="98"/>
      <c r="G26" s="98"/>
      <c r="H26" s="98"/>
      <c r="I26" s="98"/>
      <c r="J26" s="98"/>
      <c r="K26" s="98"/>
      <c r="L26" s="99" t="s">
        <v>110</v>
      </c>
      <c r="M26" s="100"/>
      <c r="N26" s="100"/>
      <c r="O26" s="101"/>
      <c r="P26" s="57"/>
      <c r="Q26" s="104">
        <v>45098</v>
      </c>
      <c r="R26" s="105"/>
      <c r="S26" s="105"/>
      <c r="T26" s="106"/>
      <c r="U26" s="102">
        <v>41</v>
      </c>
      <c r="V26" s="103"/>
      <c r="W26" s="19" t="s">
        <v>8</v>
      </c>
      <c r="X26" s="102">
        <v>9</v>
      </c>
      <c r="Y26" s="103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7" t="s">
        <v>4</v>
      </c>
      <c r="F27" s="108"/>
      <c r="G27" s="108"/>
      <c r="H27" s="108"/>
      <c r="I27" s="108"/>
      <c r="J27" s="108"/>
      <c r="K27" s="108"/>
      <c r="L27" s="96" t="s">
        <v>46</v>
      </c>
      <c r="M27" s="96"/>
      <c r="N27" s="96"/>
      <c r="O27" s="96"/>
      <c r="P27" s="19"/>
      <c r="Q27" s="109" t="s">
        <v>5</v>
      </c>
      <c r="R27" s="109"/>
      <c r="S27" s="109"/>
      <c r="T27" s="109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97" t="str">
        <f>B19</f>
        <v xml:space="preserve">DESARROLLO E INCLUSION </v>
      </c>
      <c r="F28" s="98"/>
      <c r="G28" s="98"/>
      <c r="H28" s="98"/>
      <c r="I28" s="98"/>
      <c r="J28" s="98"/>
      <c r="K28" s="98"/>
      <c r="L28" s="99" t="s">
        <v>110</v>
      </c>
      <c r="M28" s="100"/>
      <c r="N28" s="100"/>
      <c r="O28" s="101"/>
      <c r="P28" s="57"/>
      <c r="Q28" s="104">
        <v>45100</v>
      </c>
      <c r="R28" s="105"/>
      <c r="S28" s="105"/>
      <c r="T28" s="106"/>
      <c r="U28" s="102">
        <v>0</v>
      </c>
      <c r="V28" s="103"/>
      <c r="W28" s="19" t="s">
        <v>8</v>
      </c>
      <c r="X28" s="102">
        <v>20</v>
      </c>
      <c r="Y28" s="103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97" t="str">
        <f>B17</f>
        <v>INDEPORTES</v>
      </c>
      <c r="F29" s="98"/>
      <c r="G29" s="98"/>
      <c r="H29" s="98"/>
      <c r="I29" s="98"/>
      <c r="J29" s="98"/>
      <c r="K29" s="98"/>
      <c r="L29" s="99" t="s">
        <v>110</v>
      </c>
      <c r="M29" s="100"/>
      <c r="N29" s="100"/>
      <c r="O29" s="101"/>
      <c r="P29" s="57"/>
      <c r="Q29" s="104">
        <v>45100</v>
      </c>
      <c r="R29" s="105"/>
      <c r="S29" s="105"/>
      <c r="T29" s="106"/>
      <c r="U29" s="102">
        <v>50</v>
      </c>
      <c r="V29" s="103"/>
      <c r="W29" s="19" t="s">
        <v>8</v>
      </c>
      <c r="X29" s="102">
        <v>8</v>
      </c>
      <c r="Y29" s="103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7" t="s">
        <v>4</v>
      </c>
      <c r="F30" s="108"/>
      <c r="G30" s="108"/>
      <c r="H30" s="108"/>
      <c r="I30" s="108"/>
      <c r="J30" s="108"/>
      <c r="K30" s="108"/>
      <c r="L30" s="96" t="s">
        <v>46</v>
      </c>
      <c r="M30" s="96"/>
      <c r="N30" s="96"/>
      <c r="O30" s="96"/>
      <c r="P30" s="19"/>
      <c r="Q30" s="109" t="s">
        <v>5</v>
      </c>
      <c r="R30" s="109"/>
      <c r="S30" s="109"/>
      <c r="T30" s="109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97" t="str">
        <f>B21</f>
        <v>PLANEACION</v>
      </c>
      <c r="F31" s="98"/>
      <c r="G31" s="98"/>
      <c r="H31" s="98"/>
      <c r="I31" s="98"/>
      <c r="J31" s="98"/>
      <c r="K31" s="98"/>
      <c r="L31" s="99" t="s">
        <v>110</v>
      </c>
      <c r="M31" s="100"/>
      <c r="N31" s="100"/>
      <c r="O31" s="101"/>
      <c r="P31" s="57"/>
      <c r="Q31" s="104">
        <v>45104</v>
      </c>
      <c r="R31" s="105"/>
      <c r="S31" s="105"/>
      <c r="T31" s="106"/>
      <c r="U31" s="102">
        <v>20</v>
      </c>
      <c r="V31" s="103"/>
      <c r="W31" s="19" t="s">
        <v>8</v>
      </c>
      <c r="X31" s="102">
        <v>0</v>
      </c>
      <c r="Y31" s="103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97" t="str">
        <f>B15</f>
        <v>HACIENDA</v>
      </c>
      <c r="F32" s="98"/>
      <c r="G32" s="98"/>
      <c r="H32" s="98"/>
      <c r="I32" s="98"/>
      <c r="J32" s="98"/>
      <c r="K32" s="98"/>
      <c r="L32" s="110" t="s">
        <v>110</v>
      </c>
      <c r="M32" s="111"/>
      <c r="N32" s="111"/>
      <c r="O32" s="112"/>
      <c r="P32" s="59"/>
      <c r="Q32" s="104">
        <v>45104</v>
      </c>
      <c r="R32" s="105"/>
      <c r="S32" s="105"/>
      <c r="T32" s="106"/>
      <c r="U32" s="102">
        <v>18</v>
      </c>
      <c r="V32" s="103"/>
      <c r="W32" s="19" t="s">
        <v>8</v>
      </c>
      <c r="X32" s="102">
        <v>31</v>
      </c>
      <c r="Y32" s="103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FEMENINO'!I6</f>
        <v>SECRETARIA GENERAL</v>
      </c>
      <c r="C37" s="71"/>
      <c r="D37" s="74"/>
      <c r="E37" s="75"/>
      <c r="F37" s="78">
        <v>2</v>
      </c>
      <c r="G37" s="30">
        <v>23</v>
      </c>
      <c r="H37" s="80">
        <v>2</v>
      </c>
      <c r="I37" s="18">
        <v>20</v>
      </c>
      <c r="J37" s="80">
        <v>2</v>
      </c>
      <c r="K37" s="18">
        <v>13</v>
      </c>
      <c r="L37" s="69"/>
      <c r="M37" s="83">
        <v>3</v>
      </c>
      <c r="N37" s="83">
        <v>2</v>
      </c>
      <c r="O37" s="83">
        <v>0</v>
      </c>
      <c r="P37" s="87">
        <v>1</v>
      </c>
      <c r="Q37" s="83">
        <v>0</v>
      </c>
      <c r="R37" s="82">
        <f>G37+I37+K37</f>
        <v>56</v>
      </c>
      <c r="S37" s="82">
        <f>G38+I38+K38</f>
        <v>27</v>
      </c>
      <c r="T37" s="82">
        <f>+R37-S37</f>
        <v>29</v>
      </c>
      <c r="U37" s="84">
        <f>F37+H37+J37</f>
        <v>6</v>
      </c>
      <c r="V37" s="89">
        <v>1</v>
      </c>
    </row>
    <row r="38" spans="1:25" ht="15" customHeight="1" x14ac:dyDescent="0.3">
      <c r="A38" s="65"/>
      <c r="B38" s="72"/>
      <c r="C38" s="73"/>
      <c r="D38" s="76"/>
      <c r="E38" s="77"/>
      <c r="F38" s="79"/>
      <c r="G38" s="30">
        <v>18</v>
      </c>
      <c r="H38" s="81"/>
      <c r="I38" s="18">
        <v>0</v>
      </c>
      <c r="J38" s="81"/>
      <c r="K38" s="18">
        <v>9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9"/>
    </row>
    <row r="39" spans="1:25" ht="15" customHeight="1" x14ac:dyDescent="0.3">
      <c r="A39" s="65"/>
      <c r="B39" s="70" t="str">
        <f>'SORTEO FEMENINO'!I7</f>
        <v>ICCU</v>
      </c>
      <c r="C39" s="71"/>
      <c r="D39" s="85">
        <v>1</v>
      </c>
      <c r="E39" s="18">
        <v>18</v>
      </c>
      <c r="F39" s="90"/>
      <c r="G39" s="91"/>
      <c r="H39" s="80">
        <v>2</v>
      </c>
      <c r="I39" s="18">
        <v>25</v>
      </c>
      <c r="J39" s="80">
        <v>1</v>
      </c>
      <c r="K39" s="18">
        <v>15</v>
      </c>
      <c r="L39" s="69"/>
      <c r="M39" s="83">
        <v>3</v>
      </c>
      <c r="N39" s="83">
        <v>1</v>
      </c>
      <c r="O39" s="83">
        <v>2</v>
      </c>
      <c r="P39" s="87">
        <v>0</v>
      </c>
      <c r="Q39" s="83">
        <v>0</v>
      </c>
      <c r="R39" s="82">
        <f>E39+I39+K39</f>
        <v>58</v>
      </c>
      <c r="S39" s="82">
        <f>E40+I40+K40</f>
        <v>58</v>
      </c>
      <c r="T39" s="82">
        <f>+R39-S39</f>
        <v>0</v>
      </c>
      <c r="U39" s="84">
        <f>D39+H39+J39</f>
        <v>4</v>
      </c>
      <c r="V39" s="83"/>
    </row>
    <row r="40" spans="1:25" ht="15" customHeight="1" x14ac:dyDescent="0.3">
      <c r="A40" s="65"/>
      <c r="B40" s="72"/>
      <c r="C40" s="73"/>
      <c r="D40" s="86"/>
      <c r="E40" s="18">
        <v>23</v>
      </c>
      <c r="F40" s="92"/>
      <c r="G40" s="93"/>
      <c r="H40" s="81"/>
      <c r="I40" s="18">
        <v>17</v>
      </c>
      <c r="J40" s="81"/>
      <c r="K40" s="18">
        <v>18</v>
      </c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FEMENINO'!I8</f>
        <v>TRANSPORTE Y MOVILIDAD</v>
      </c>
      <c r="C41" s="71"/>
      <c r="D41" s="85">
        <v>0</v>
      </c>
      <c r="E41" s="18">
        <v>0</v>
      </c>
      <c r="F41" s="80">
        <v>1</v>
      </c>
      <c r="G41" s="18">
        <v>17</v>
      </c>
      <c r="H41" s="90"/>
      <c r="I41" s="91"/>
      <c r="J41" s="80">
        <v>1</v>
      </c>
      <c r="K41" s="18">
        <v>8</v>
      </c>
      <c r="L41" s="69"/>
      <c r="M41" s="83">
        <v>3</v>
      </c>
      <c r="N41" s="83">
        <v>0</v>
      </c>
      <c r="O41" s="83">
        <v>2</v>
      </c>
      <c r="P41" s="87">
        <v>0</v>
      </c>
      <c r="Q41" s="83">
        <v>1</v>
      </c>
      <c r="R41" s="82">
        <f>E41+G41+K41</f>
        <v>25</v>
      </c>
      <c r="S41" s="82">
        <f>E42+G42+K42</f>
        <v>74</v>
      </c>
      <c r="T41" s="83">
        <f>+R41-S41</f>
        <v>-49</v>
      </c>
      <c r="U41" s="84">
        <f>D41+F41+J41</f>
        <v>2</v>
      </c>
      <c r="V41" s="83"/>
    </row>
    <row r="42" spans="1:25" ht="15" customHeight="1" x14ac:dyDescent="0.3">
      <c r="A42" s="65"/>
      <c r="B42" s="72"/>
      <c r="C42" s="73"/>
      <c r="D42" s="86"/>
      <c r="E42" s="18">
        <v>20</v>
      </c>
      <c r="F42" s="81"/>
      <c r="G42" s="18">
        <v>25</v>
      </c>
      <c r="H42" s="92"/>
      <c r="I42" s="93"/>
      <c r="J42" s="81"/>
      <c r="K42" s="18">
        <v>29</v>
      </c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FEMENINO'!I9</f>
        <v>SECRETARIA DE EDUCACION</v>
      </c>
      <c r="C43" s="71"/>
      <c r="D43" s="85">
        <v>1</v>
      </c>
      <c r="E43" s="18">
        <v>9</v>
      </c>
      <c r="F43" s="80">
        <v>2</v>
      </c>
      <c r="G43" s="18">
        <v>18</v>
      </c>
      <c r="H43" s="80">
        <v>2</v>
      </c>
      <c r="I43" s="18">
        <v>29</v>
      </c>
      <c r="J43" s="90"/>
      <c r="K43" s="91"/>
      <c r="L43" s="69"/>
      <c r="M43" s="83">
        <v>3</v>
      </c>
      <c r="N43" s="83">
        <v>2</v>
      </c>
      <c r="O43" s="83">
        <v>1</v>
      </c>
      <c r="P43" s="87">
        <v>0</v>
      </c>
      <c r="Q43" s="83">
        <v>0</v>
      </c>
      <c r="R43" s="82">
        <f>E43+G43+I43</f>
        <v>56</v>
      </c>
      <c r="S43" s="82">
        <f>E44+G44+I44</f>
        <v>36</v>
      </c>
      <c r="T43" s="83">
        <f>+R43-S43</f>
        <v>20</v>
      </c>
      <c r="U43" s="84">
        <f>D43+F43+H43</f>
        <v>5</v>
      </c>
      <c r="V43" s="89">
        <v>2</v>
      </c>
    </row>
    <row r="44" spans="1:25" ht="15" customHeight="1" x14ac:dyDescent="0.3">
      <c r="A44" s="65"/>
      <c r="B44" s="72"/>
      <c r="C44" s="73"/>
      <c r="D44" s="86"/>
      <c r="E44" s="18">
        <v>13</v>
      </c>
      <c r="F44" s="81"/>
      <c r="G44" s="18">
        <v>15</v>
      </c>
      <c r="H44" s="81"/>
      <c r="I44" s="18">
        <v>8</v>
      </c>
      <c r="J44" s="92"/>
      <c r="K44" s="93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9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4" t="s">
        <v>4</v>
      </c>
      <c r="F46" s="95"/>
      <c r="G46" s="95"/>
      <c r="H46" s="95"/>
      <c r="I46" s="95"/>
      <c r="J46" s="95"/>
      <c r="K46" s="95"/>
      <c r="L46" s="96" t="s">
        <v>46</v>
      </c>
      <c r="M46" s="96"/>
      <c r="N46" s="96"/>
      <c r="O46" s="96"/>
      <c r="P46" s="19"/>
      <c r="Q46" s="96" t="s">
        <v>5</v>
      </c>
      <c r="R46" s="96"/>
      <c r="S46" s="96"/>
      <c r="T46" s="96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97" t="str">
        <f>B43</f>
        <v>SECRETARIA DE EDUCACION</v>
      </c>
      <c r="F47" s="98"/>
      <c r="G47" s="98"/>
      <c r="H47" s="98"/>
      <c r="I47" s="98"/>
      <c r="J47" s="98"/>
      <c r="K47" s="98"/>
      <c r="L47" s="99" t="s">
        <v>110</v>
      </c>
      <c r="M47" s="100"/>
      <c r="N47" s="100"/>
      <c r="O47" s="101"/>
      <c r="P47" s="57"/>
      <c r="Q47" s="104">
        <v>45098</v>
      </c>
      <c r="R47" s="105"/>
      <c r="S47" s="105"/>
      <c r="T47" s="106"/>
      <c r="U47" s="102">
        <v>13</v>
      </c>
      <c r="V47" s="103"/>
      <c r="W47" s="19" t="s">
        <v>8</v>
      </c>
      <c r="X47" s="102">
        <v>9</v>
      </c>
      <c r="Y47" s="103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97" t="str">
        <f>B41</f>
        <v>TRANSPORTE Y MOVILIDAD</v>
      </c>
      <c r="F48" s="98"/>
      <c r="G48" s="98"/>
      <c r="H48" s="98"/>
      <c r="I48" s="98"/>
      <c r="J48" s="98"/>
      <c r="K48" s="98"/>
      <c r="L48" s="99" t="s">
        <v>110</v>
      </c>
      <c r="M48" s="100"/>
      <c r="N48" s="100"/>
      <c r="O48" s="101"/>
      <c r="P48" s="57"/>
      <c r="Q48" s="104">
        <v>45100</v>
      </c>
      <c r="R48" s="105"/>
      <c r="S48" s="105"/>
      <c r="T48" s="106"/>
      <c r="U48" s="102">
        <v>25</v>
      </c>
      <c r="V48" s="103"/>
      <c r="W48" s="19" t="s">
        <v>8</v>
      </c>
      <c r="X48" s="102">
        <v>17</v>
      </c>
      <c r="Y48" s="103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7" t="s">
        <v>4</v>
      </c>
      <c r="F49" s="108"/>
      <c r="G49" s="108"/>
      <c r="H49" s="108"/>
      <c r="I49" s="108"/>
      <c r="J49" s="108"/>
      <c r="K49" s="108"/>
      <c r="L49" s="96" t="s">
        <v>46</v>
      </c>
      <c r="M49" s="96"/>
      <c r="N49" s="96"/>
      <c r="O49" s="96"/>
      <c r="P49" s="19"/>
      <c r="Q49" s="109" t="s">
        <v>5</v>
      </c>
      <c r="R49" s="109"/>
      <c r="S49" s="109"/>
      <c r="T49" s="109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97" t="str">
        <f>B41</f>
        <v>TRANSPORTE Y MOVILIDAD</v>
      </c>
      <c r="F50" s="98"/>
      <c r="G50" s="98"/>
      <c r="H50" s="98"/>
      <c r="I50" s="98"/>
      <c r="J50" s="98"/>
      <c r="K50" s="98"/>
      <c r="L50" s="99" t="s">
        <v>110</v>
      </c>
      <c r="M50" s="100"/>
      <c r="N50" s="100"/>
      <c r="O50" s="101"/>
      <c r="P50" s="57"/>
      <c r="Q50" s="104">
        <v>45104</v>
      </c>
      <c r="R50" s="105"/>
      <c r="S50" s="105"/>
      <c r="T50" s="106"/>
      <c r="U50" s="102">
        <v>29</v>
      </c>
      <c r="V50" s="103"/>
      <c r="W50" s="19" t="s">
        <v>8</v>
      </c>
      <c r="X50" s="102">
        <v>8</v>
      </c>
      <c r="Y50" s="103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97" t="str">
        <f>B39</f>
        <v>ICCU</v>
      </c>
      <c r="F51" s="98"/>
      <c r="G51" s="98"/>
      <c r="H51" s="98"/>
      <c r="I51" s="98"/>
      <c r="J51" s="98"/>
      <c r="K51" s="98"/>
      <c r="L51" s="99" t="s">
        <v>110</v>
      </c>
      <c r="M51" s="100"/>
      <c r="N51" s="100"/>
      <c r="O51" s="101"/>
      <c r="P51" s="57"/>
      <c r="Q51" s="104">
        <v>45105</v>
      </c>
      <c r="R51" s="105"/>
      <c r="S51" s="105"/>
      <c r="T51" s="106"/>
      <c r="U51" s="102">
        <v>23</v>
      </c>
      <c r="V51" s="103"/>
      <c r="W51" s="19" t="s">
        <v>8</v>
      </c>
      <c r="X51" s="102">
        <v>18</v>
      </c>
      <c r="Y51" s="103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7" t="s">
        <v>4</v>
      </c>
      <c r="F52" s="108"/>
      <c r="G52" s="108"/>
      <c r="H52" s="108"/>
      <c r="I52" s="108"/>
      <c r="J52" s="108"/>
      <c r="K52" s="108"/>
      <c r="L52" s="96" t="s">
        <v>46</v>
      </c>
      <c r="M52" s="96"/>
      <c r="N52" s="96"/>
      <c r="O52" s="96"/>
      <c r="P52" s="19"/>
      <c r="Q52" s="109" t="s">
        <v>5</v>
      </c>
      <c r="R52" s="109"/>
      <c r="S52" s="109"/>
      <c r="T52" s="109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97" t="str">
        <f>B43</f>
        <v>SECRETARIA DE EDUCACION</v>
      </c>
      <c r="F53" s="98"/>
      <c r="G53" s="98"/>
      <c r="H53" s="98"/>
      <c r="I53" s="98"/>
      <c r="J53" s="98"/>
      <c r="K53" s="98"/>
      <c r="L53" s="99" t="s">
        <v>110</v>
      </c>
      <c r="M53" s="100"/>
      <c r="N53" s="100"/>
      <c r="O53" s="101"/>
      <c r="P53" s="57"/>
      <c r="Q53" s="113">
        <v>45111</v>
      </c>
      <c r="R53" s="114"/>
      <c r="S53" s="114"/>
      <c r="T53" s="115"/>
      <c r="U53" s="102">
        <v>15</v>
      </c>
      <c r="V53" s="103"/>
      <c r="W53" s="19" t="s">
        <v>8</v>
      </c>
      <c r="X53" s="102">
        <v>18</v>
      </c>
      <c r="Y53" s="103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97" t="str">
        <f>B37</f>
        <v>SECRETARIA GENERAL</v>
      </c>
      <c r="F54" s="98"/>
      <c r="G54" s="98"/>
      <c r="H54" s="98"/>
      <c r="I54" s="98"/>
      <c r="J54" s="98"/>
      <c r="K54" s="98"/>
      <c r="L54" s="110" t="s">
        <v>110</v>
      </c>
      <c r="M54" s="111"/>
      <c r="N54" s="111"/>
      <c r="O54" s="112"/>
      <c r="P54" s="59"/>
      <c r="Q54" s="104">
        <v>45106</v>
      </c>
      <c r="R54" s="105"/>
      <c r="S54" s="105"/>
      <c r="T54" s="106"/>
      <c r="U54" s="102">
        <v>0</v>
      </c>
      <c r="V54" s="103"/>
      <c r="W54" s="19" t="s">
        <v>8</v>
      </c>
      <c r="X54" s="102">
        <v>20</v>
      </c>
      <c r="Y54" s="103"/>
    </row>
  </sheetData>
  <sheetProtection algorithmName="SHA-512" hashValue="o/fgNiotr5cJDzodPvkVSUZg8ATHrli0zpHmbHJheJSMLsd9hGf0N/3yLeBG4NPixagvsHn65AywkA0XTv+Cug==" saltValue="aFD1Fv42w3a2j0yBSsKwug==" spinCount="100000" sheet="1" selectLockedCells="1" selectUnlockedCells="1"/>
  <mergeCells count="218"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workbookViewId="0">
      <selection activeCell="D13" sqref="D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6"/>
      <c r="F2" s="116"/>
      <c r="G2" s="116"/>
      <c r="H2" s="116"/>
      <c r="I2" s="116"/>
    </row>
    <row r="3" spans="2:10" ht="43.5" customHeight="1" x14ac:dyDescent="0.25">
      <c r="D3" s="118" t="s">
        <v>124</v>
      </c>
      <c r="E3" s="118"/>
      <c r="F3" s="118"/>
      <c r="G3" s="118"/>
      <c r="H3" s="118"/>
      <c r="I3" s="118"/>
      <c r="J3" s="118"/>
    </row>
    <row r="4" spans="2:10" ht="15.75" thickBot="1" x14ac:dyDescent="0.3">
      <c r="B4" s="117" t="s">
        <v>119</v>
      </c>
      <c r="C4" s="117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19" t="s">
        <v>9</v>
      </c>
      <c r="F5" s="120"/>
      <c r="H5" s="121" t="s">
        <v>10</v>
      </c>
      <c r="I5" s="122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16"/>
      <c r="F12" s="116"/>
      <c r="G12" s="43"/>
      <c r="H12" s="116"/>
      <c r="I12" s="116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Y54"/>
  <sheetViews>
    <sheetView showGridLines="0" topLeftCell="A28" zoomScale="98" zoomScaleNormal="98" zoomScaleSheetLayoutView="100" zoomScalePageLayoutView="55" workbookViewId="0">
      <selection activeCell="D19" sqref="D19:D20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135</v>
      </c>
    </row>
    <row r="10" spans="1:25" ht="21.75" customHeight="1" x14ac:dyDescent="0.3">
      <c r="A10" s="62" t="s">
        <v>117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MASCULINO'!F6</f>
        <v>ICCU</v>
      </c>
      <c r="C15" s="71"/>
      <c r="D15" s="74"/>
      <c r="E15" s="75"/>
      <c r="F15" s="78">
        <v>1</v>
      </c>
      <c r="G15" s="30">
        <v>17</v>
      </c>
      <c r="H15" s="80"/>
      <c r="I15" s="18"/>
      <c r="J15" s="80">
        <v>1</v>
      </c>
      <c r="K15" s="18">
        <v>23</v>
      </c>
      <c r="L15" s="69"/>
      <c r="M15" s="83">
        <v>2</v>
      </c>
      <c r="N15" s="83">
        <v>0</v>
      </c>
      <c r="O15" s="83">
        <v>2</v>
      </c>
      <c r="P15" s="87">
        <v>0</v>
      </c>
      <c r="Q15" s="83">
        <v>0</v>
      </c>
      <c r="R15" s="82">
        <f>G15+I15+K15</f>
        <v>40</v>
      </c>
      <c r="S15" s="82">
        <f>G16+I16+K16</f>
        <v>64</v>
      </c>
      <c r="T15" s="82">
        <f>+R15-S15</f>
        <v>-24</v>
      </c>
      <c r="U15" s="84">
        <f>F15+H15+J15</f>
        <v>2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>
        <v>30</v>
      </c>
      <c r="H16" s="81"/>
      <c r="I16" s="18"/>
      <c r="J16" s="81"/>
      <c r="K16" s="18">
        <v>34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MASCULINO'!F7</f>
        <v>INDEPORTES</v>
      </c>
      <c r="C17" s="71"/>
      <c r="D17" s="85">
        <v>2</v>
      </c>
      <c r="E17" s="18">
        <v>30</v>
      </c>
      <c r="F17" s="90"/>
      <c r="G17" s="91"/>
      <c r="H17" s="80">
        <v>2</v>
      </c>
      <c r="I17" s="18">
        <v>25</v>
      </c>
      <c r="J17" s="80"/>
      <c r="K17" s="18"/>
      <c r="L17" s="69"/>
      <c r="M17" s="83">
        <v>2</v>
      </c>
      <c r="N17" s="83">
        <v>2</v>
      </c>
      <c r="O17" s="83">
        <v>0</v>
      </c>
      <c r="P17" s="87">
        <v>0</v>
      </c>
      <c r="Q17" s="83">
        <v>0</v>
      </c>
      <c r="R17" s="82">
        <f>E17+I17+K17</f>
        <v>55</v>
      </c>
      <c r="S17" s="82">
        <f>E18+I18+K18</f>
        <v>26</v>
      </c>
      <c r="T17" s="82">
        <f>+R17-S17</f>
        <v>29</v>
      </c>
      <c r="U17" s="84">
        <f>D17+H17+J17</f>
        <v>4</v>
      </c>
      <c r="V17" s="83"/>
    </row>
    <row r="18" spans="1:25" ht="15" customHeight="1" x14ac:dyDescent="0.3">
      <c r="A18" s="65"/>
      <c r="B18" s="72"/>
      <c r="C18" s="73"/>
      <c r="D18" s="86"/>
      <c r="E18" s="18">
        <v>17</v>
      </c>
      <c r="F18" s="92"/>
      <c r="G18" s="93"/>
      <c r="H18" s="81"/>
      <c r="I18" s="18">
        <v>9</v>
      </c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MASCULINO'!F8</f>
        <v>SECRETARIA DE HACIENDA</v>
      </c>
      <c r="C19" s="71"/>
      <c r="D19" s="85"/>
      <c r="E19" s="18"/>
      <c r="F19" s="80">
        <v>1</v>
      </c>
      <c r="G19" s="18">
        <v>9</v>
      </c>
      <c r="H19" s="90"/>
      <c r="I19" s="91"/>
      <c r="J19" s="80">
        <v>1</v>
      </c>
      <c r="K19" s="18">
        <v>8</v>
      </c>
      <c r="L19" s="69"/>
      <c r="M19" s="83">
        <v>2</v>
      </c>
      <c r="N19" s="83">
        <v>0</v>
      </c>
      <c r="O19" s="83">
        <v>2</v>
      </c>
      <c r="P19" s="87">
        <v>0</v>
      </c>
      <c r="Q19" s="83">
        <v>0</v>
      </c>
      <c r="R19" s="82">
        <f>E19+G19+K19</f>
        <v>17</v>
      </c>
      <c r="S19" s="82">
        <f>E20+G20+K20</f>
        <v>43</v>
      </c>
      <c r="T19" s="83">
        <f>+R19-S19</f>
        <v>-26</v>
      </c>
      <c r="U19" s="84">
        <f>D19+F19+J19</f>
        <v>2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>
        <v>25</v>
      </c>
      <c r="H20" s="92"/>
      <c r="I20" s="93"/>
      <c r="J20" s="81"/>
      <c r="K20" s="18">
        <v>18</v>
      </c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MASCULINO'!F9</f>
        <v>FONDECUN</v>
      </c>
      <c r="C21" s="71"/>
      <c r="D21" s="85">
        <v>2</v>
      </c>
      <c r="E21" s="18">
        <v>34</v>
      </c>
      <c r="F21" s="80"/>
      <c r="G21" s="18"/>
      <c r="H21" s="80">
        <v>2</v>
      </c>
      <c r="I21" s="18">
        <v>18</v>
      </c>
      <c r="J21" s="90"/>
      <c r="K21" s="91"/>
      <c r="L21" s="69"/>
      <c r="M21" s="83">
        <v>2</v>
      </c>
      <c r="N21" s="83">
        <v>2</v>
      </c>
      <c r="O21" s="83">
        <v>0</v>
      </c>
      <c r="P21" s="87">
        <v>0</v>
      </c>
      <c r="Q21" s="83">
        <v>0</v>
      </c>
      <c r="R21" s="82">
        <f>E21+G21+I21</f>
        <v>52</v>
      </c>
      <c r="S21" s="82">
        <f>E22+G22+I22</f>
        <v>31</v>
      </c>
      <c r="T21" s="83">
        <f>+R21-S21</f>
        <v>21</v>
      </c>
      <c r="U21" s="84">
        <f>D21+F21+H21</f>
        <v>4</v>
      </c>
      <c r="V21" s="83"/>
    </row>
    <row r="22" spans="1:25" ht="15" customHeight="1" x14ac:dyDescent="0.3">
      <c r="A22" s="65"/>
      <c r="B22" s="72"/>
      <c r="C22" s="73"/>
      <c r="D22" s="86"/>
      <c r="E22" s="18">
        <v>23</v>
      </c>
      <c r="F22" s="81"/>
      <c r="G22" s="18"/>
      <c r="H22" s="81"/>
      <c r="I22" s="18">
        <v>8</v>
      </c>
      <c r="J22" s="92"/>
      <c r="K22" s="93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4" t="s">
        <v>4</v>
      </c>
      <c r="F24" s="95"/>
      <c r="G24" s="95"/>
      <c r="H24" s="95"/>
      <c r="I24" s="95"/>
      <c r="J24" s="95"/>
      <c r="K24" s="95"/>
      <c r="L24" s="96" t="s">
        <v>46</v>
      </c>
      <c r="M24" s="96"/>
      <c r="N24" s="96"/>
      <c r="O24" s="96"/>
      <c r="P24" s="19"/>
      <c r="Q24" s="96" t="s">
        <v>5</v>
      </c>
      <c r="R24" s="96"/>
      <c r="S24" s="96"/>
      <c r="T24" s="96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97" t="str">
        <f>B21</f>
        <v>FONDECUN</v>
      </c>
      <c r="F25" s="98"/>
      <c r="G25" s="98"/>
      <c r="H25" s="98"/>
      <c r="I25" s="98"/>
      <c r="J25" s="98"/>
      <c r="K25" s="98"/>
      <c r="L25" s="99" t="s">
        <v>110</v>
      </c>
      <c r="M25" s="100"/>
      <c r="N25" s="100"/>
      <c r="O25" s="101"/>
      <c r="P25" s="57"/>
      <c r="Q25" s="104">
        <v>45097</v>
      </c>
      <c r="R25" s="105"/>
      <c r="S25" s="105"/>
      <c r="T25" s="106"/>
      <c r="U25" s="102">
        <v>23</v>
      </c>
      <c r="V25" s="103"/>
      <c r="W25" s="19" t="s">
        <v>8</v>
      </c>
      <c r="X25" s="102">
        <v>34</v>
      </c>
      <c r="Y25" s="103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7" t="str">
        <f>B19</f>
        <v>SECRETARIA DE HACIENDA</v>
      </c>
      <c r="F26" s="98"/>
      <c r="G26" s="98"/>
      <c r="H26" s="98"/>
      <c r="I26" s="98"/>
      <c r="J26" s="98"/>
      <c r="K26" s="98"/>
      <c r="L26" s="99" t="s">
        <v>110</v>
      </c>
      <c r="M26" s="100"/>
      <c r="N26" s="100"/>
      <c r="O26" s="101"/>
      <c r="P26" s="57"/>
      <c r="Q26" s="104">
        <v>45097</v>
      </c>
      <c r="R26" s="105"/>
      <c r="S26" s="105"/>
      <c r="T26" s="106"/>
      <c r="U26" s="102">
        <v>25</v>
      </c>
      <c r="V26" s="103"/>
      <c r="W26" s="19" t="s">
        <v>8</v>
      </c>
      <c r="X26" s="102">
        <v>9</v>
      </c>
      <c r="Y26" s="103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7" t="s">
        <v>4</v>
      </c>
      <c r="F27" s="108"/>
      <c r="G27" s="108"/>
      <c r="H27" s="108"/>
      <c r="I27" s="108"/>
      <c r="J27" s="108"/>
      <c r="K27" s="108"/>
      <c r="L27" s="96" t="s">
        <v>46</v>
      </c>
      <c r="M27" s="96"/>
      <c r="N27" s="96"/>
      <c r="O27" s="96"/>
      <c r="P27" s="19"/>
      <c r="Q27" s="109" t="s">
        <v>5</v>
      </c>
      <c r="R27" s="109"/>
      <c r="S27" s="109"/>
      <c r="T27" s="109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97" t="str">
        <f>B19</f>
        <v>SECRETARIA DE HACIENDA</v>
      </c>
      <c r="F28" s="98"/>
      <c r="G28" s="98"/>
      <c r="H28" s="98"/>
      <c r="I28" s="98"/>
      <c r="J28" s="98"/>
      <c r="K28" s="98"/>
      <c r="L28" s="99" t="s">
        <v>110</v>
      </c>
      <c r="M28" s="100"/>
      <c r="N28" s="100"/>
      <c r="O28" s="101"/>
      <c r="P28" s="57"/>
      <c r="Q28" s="104">
        <v>45099</v>
      </c>
      <c r="R28" s="105"/>
      <c r="S28" s="105"/>
      <c r="T28" s="106"/>
      <c r="U28" s="102">
        <v>18</v>
      </c>
      <c r="V28" s="103"/>
      <c r="W28" s="19" t="s">
        <v>8</v>
      </c>
      <c r="X28" s="102">
        <v>8</v>
      </c>
      <c r="Y28" s="103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97" t="str">
        <f>B17</f>
        <v>INDEPORTES</v>
      </c>
      <c r="F29" s="98"/>
      <c r="G29" s="98"/>
      <c r="H29" s="98"/>
      <c r="I29" s="98"/>
      <c r="J29" s="98"/>
      <c r="K29" s="98"/>
      <c r="L29" s="99" t="s">
        <v>110</v>
      </c>
      <c r="M29" s="100"/>
      <c r="N29" s="100"/>
      <c r="O29" s="101"/>
      <c r="P29" s="57"/>
      <c r="Q29" s="104">
        <v>45099</v>
      </c>
      <c r="R29" s="105"/>
      <c r="S29" s="105"/>
      <c r="T29" s="106"/>
      <c r="U29" s="102">
        <v>17</v>
      </c>
      <c r="V29" s="103"/>
      <c r="W29" s="19" t="s">
        <v>8</v>
      </c>
      <c r="X29" s="102">
        <v>30</v>
      </c>
      <c r="Y29" s="103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7" t="s">
        <v>4</v>
      </c>
      <c r="F30" s="108"/>
      <c r="G30" s="108"/>
      <c r="H30" s="108"/>
      <c r="I30" s="108"/>
      <c r="J30" s="108"/>
      <c r="K30" s="108"/>
      <c r="L30" s="96" t="s">
        <v>46</v>
      </c>
      <c r="M30" s="96"/>
      <c r="N30" s="96"/>
      <c r="O30" s="96"/>
      <c r="P30" s="19"/>
      <c r="Q30" s="109" t="s">
        <v>5</v>
      </c>
      <c r="R30" s="109"/>
      <c r="S30" s="109"/>
      <c r="T30" s="109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97" t="str">
        <f>B21</f>
        <v>FONDECUN</v>
      </c>
      <c r="F31" s="98"/>
      <c r="G31" s="98"/>
      <c r="H31" s="98"/>
      <c r="I31" s="98"/>
      <c r="J31" s="98"/>
      <c r="K31" s="98"/>
      <c r="L31" s="99" t="s">
        <v>110</v>
      </c>
      <c r="M31" s="100"/>
      <c r="N31" s="100"/>
      <c r="O31" s="101"/>
      <c r="P31" s="57"/>
      <c r="Q31" s="104">
        <v>45113</v>
      </c>
      <c r="R31" s="105"/>
      <c r="S31" s="105"/>
      <c r="T31" s="106"/>
      <c r="U31" s="102"/>
      <c r="V31" s="103"/>
      <c r="W31" s="19" t="s">
        <v>8</v>
      </c>
      <c r="X31" s="102"/>
      <c r="Y31" s="103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97" t="str">
        <f>B15</f>
        <v>ICCU</v>
      </c>
      <c r="F32" s="98"/>
      <c r="G32" s="98"/>
      <c r="H32" s="98"/>
      <c r="I32" s="98"/>
      <c r="J32" s="98"/>
      <c r="K32" s="98"/>
      <c r="L32" s="110" t="s">
        <v>110</v>
      </c>
      <c r="M32" s="111"/>
      <c r="N32" s="111"/>
      <c r="O32" s="112"/>
      <c r="P32" s="59"/>
      <c r="Q32" s="104">
        <v>45113</v>
      </c>
      <c r="R32" s="105"/>
      <c r="S32" s="105"/>
      <c r="T32" s="106"/>
      <c r="U32" s="102"/>
      <c r="V32" s="103"/>
      <c r="W32" s="19" t="s">
        <v>8</v>
      </c>
      <c r="X32" s="102"/>
      <c r="Y32" s="103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MASCULINO'!I6</f>
        <v>IDACO</v>
      </c>
      <c r="C37" s="71"/>
      <c r="D37" s="74"/>
      <c r="E37" s="75"/>
      <c r="F37" s="78">
        <v>1</v>
      </c>
      <c r="G37" s="30">
        <v>20</v>
      </c>
      <c r="H37" s="80">
        <v>0</v>
      </c>
      <c r="I37" s="18">
        <v>0</v>
      </c>
      <c r="J37" s="80">
        <v>2</v>
      </c>
      <c r="K37" s="18">
        <v>25</v>
      </c>
      <c r="L37" s="69"/>
      <c r="M37" s="83">
        <v>2</v>
      </c>
      <c r="N37" s="83">
        <v>1</v>
      </c>
      <c r="O37" s="83">
        <v>1</v>
      </c>
      <c r="P37" s="87">
        <v>0</v>
      </c>
      <c r="Q37" s="83">
        <v>0</v>
      </c>
      <c r="R37" s="82">
        <f>G37+I37+K37</f>
        <v>45</v>
      </c>
      <c r="S37" s="82">
        <f>G38+I38+K38</f>
        <v>76</v>
      </c>
      <c r="T37" s="82">
        <f>+R37-S37</f>
        <v>-31</v>
      </c>
      <c r="U37" s="84">
        <f>F37+H37+J37</f>
        <v>3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>
        <v>33</v>
      </c>
      <c r="H38" s="81"/>
      <c r="I38" s="18">
        <v>20</v>
      </c>
      <c r="J38" s="81"/>
      <c r="K38" s="18">
        <v>23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MASCULINO'!I7</f>
        <v>SECRETARIA DE AMBIENTE</v>
      </c>
      <c r="C39" s="71"/>
      <c r="D39" s="85">
        <v>2</v>
      </c>
      <c r="E39" s="18">
        <v>33</v>
      </c>
      <c r="F39" s="90"/>
      <c r="G39" s="91"/>
      <c r="H39" s="80"/>
      <c r="I39" s="18"/>
      <c r="J39" s="80">
        <v>2</v>
      </c>
      <c r="K39" s="18">
        <v>31</v>
      </c>
      <c r="L39" s="69"/>
      <c r="M39" s="83">
        <v>2</v>
      </c>
      <c r="N39" s="83">
        <v>2</v>
      </c>
      <c r="O39" s="83">
        <v>0</v>
      </c>
      <c r="P39" s="87">
        <v>0</v>
      </c>
      <c r="Q39" s="83">
        <v>0</v>
      </c>
      <c r="R39" s="82">
        <f>E39+I39+K39</f>
        <v>64</v>
      </c>
      <c r="S39" s="82">
        <f>E40+I40+K40</f>
        <v>35</v>
      </c>
      <c r="T39" s="82">
        <f>+R39-S39</f>
        <v>29</v>
      </c>
      <c r="U39" s="84">
        <f>D39+H39+J39</f>
        <v>4</v>
      </c>
      <c r="V39" s="83"/>
    </row>
    <row r="40" spans="1:25" ht="15" customHeight="1" x14ac:dyDescent="0.3">
      <c r="A40" s="65"/>
      <c r="B40" s="72"/>
      <c r="C40" s="73"/>
      <c r="D40" s="86"/>
      <c r="E40" s="18">
        <v>20</v>
      </c>
      <c r="F40" s="92"/>
      <c r="G40" s="93"/>
      <c r="H40" s="81"/>
      <c r="I40" s="18"/>
      <c r="J40" s="81"/>
      <c r="K40" s="18">
        <v>15</v>
      </c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MASCULINO'!I8</f>
        <v>DESARROLLO E INCLUSION</v>
      </c>
      <c r="C41" s="71"/>
      <c r="D41" s="85">
        <v>2</v>
      </c>
      <c r="E41" s="18">
        <v>20</v>
      </c>
      <c r="F41" s="80"/>
      <c r="G41" s="18"/>
      <c r="H41" s="90"/>
      <c r="I41" s="91"/>
      <c r="J41" s="80"/>
      <c r="K41" s="18"/>
      <c r="L41" s="69"/>
      <c r="M41" s="83">
        <v>1</v>
      </c>
      <c r="N41" s="83">
        <v>0</v>
      </c>
      <c r="O41" s="83">
        <v>0</v>
      </c>
      <c r="P41" s="87">
        <v>1</v>
      </c>
      <c r="Q41" s="83">
        <v>0</v>
      </c>
      <c r="R41" s="82">
        <f>E41+G41+K41</f>
        <v>20</v>
      </c>
      <c r="S41" s="82">
        <f>E42+G42+K42</f>
        <v>0</v>
      </c>
      <c r="T41" s="83">
        <f>+R41-S41</f>
        <v>20</v>
      </c>
      <c r="U41" s="84">
        <f>D41+F41+J41</f>
        <v>2</v>
      </c>
      <c r="V41" s="83"/>
    </row>
    <row r="42" spans="1:25" ht="15" customHeight="1" x14ac:dyDescent="0.3">
      <c r="A42" s="65"/>
      <c r="B42" s="72"/>
      <c r="C42" s="73"/>
      <c r="D42" s="86"/>
      <c r="E42" s="18">
        <v>0</v>
      </c>
      <c r="F42" s="81"/>
      <c r="G42" s="18"/>
      <c r="H42" s="92"/>
      <c r="I42" s="93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MASCULINO'!I9</f>
        <v>FUNCION PUBLICA</v>
      </c>
      <c r="C43" s="71"/>
      <c r="D43" s="85">
        <v>1</v>
      </c>
      <c r="E43" s="18">
        <v>23</v>
      </c>
      <c r="F43" s="80"/>
      <c r="G43" s="18"/>
      <c r="H43" s="80">
        <v>1</v>
      </c>
      <c r="I43" s="18">
        <v>15</v>
      </c>
      <c r="J43" s="90"/>
      <c r="K43" s="91"/>
      <c r="L43" s="69"/>
      <c r="M43" s="83">
        <v>2</v>
      </c>
      <c r="N43" s="83">
        <v>0</v>
      </c>
      <c r="O43" s="83">
        <v>2</v>
      </c>
      <c r="P43" s="87">
        <v>0</v>
      </c>
      <c r="Q43" s="83">
        <v>0</v>
      </c>
      <c r="R43" s="82">
        <f>E43+G43+I43</f>
        <v>38</v>
      </c>
      <c r="S43" s="82">
        <f>E44+G44+I44</f>
        <v>56</v>
      </c>
      <c r="T43" s="83">
        <f>+R43-S43</f>
        <v>-18</v>
      </c>
      <c r="U43" s="84">
        <f>D43+F43+H43</f>
        <v>2</v>
      </c>
      <c r="V43" s="83"/>
    </row>
    <row r="44" spans="1:25" ht="15" customHeight="1" x14ac:dyDescent="0.3">
      <c r="A44" s="65"/>
      <c r="B44" s="72"/>
      <c r="C44" s="73"/>
      <c r="D44" s="86"/>
      <c r="E44" s="18">
        <v>25</v>
      </c>
      <c r="F44" s="81"/>
      <c r="G44" s="18"/>
      <c r="H44" s="81"/>
      <c r="I44" s="18">
        <v>31</v>
      </c>
      <c r="J44" s="92"/>
      <c r="K44" s="93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4" t="s">
        <v>4</v>
      </c>
      <c r="F46" s="95"/>
      <c r="G46" s="95"/>
      <c r="H46" s="95"/>
      <c r="I46" s="95"/>
      <c r="J46" s="95"/>
      <c r="K46" s="95"/>
      <c r="L46" s="96" t="s">
        <v>46</v>
      </c>
      <c r="M46" s="96"/>
      <c r="N46" s="96"/>
      <c r="O46" s="96"/>
      <c r="P46" s="19"/>
      <c r="Q46" s="96" t="s">
        <v>5</v>
      </c>
      <c r="R46" s="96"/>
      <c r="S46" s="96"/>
      <c r="T46" s="96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97" t="str">
        <f>B43</f>
        <v>FUNCION PUBLICA</v>
      </c>
      <c r="F47" s="98"/>
      <c r="G47" s="98"/>
      <c r="H47" s="98"/>
      <c r="I47" s="98"/>
      <c r="J47" s="98"/>
      <c r="K47" s="98"/>
      <c r="L47" s="99" t="s">
        <v>110</v>
      </c>
      <c r="M47" s="100"/>
      <c r="N47" s="100"/>
      <c r="O47" s="101"/>
      <c r="P47" s="57"/>
      <c r="Q47" s="104">
        <v>45097</v>
      </c>
      <c r="R47" s="105"/>
      <c r="S47" s="105"/>
      <c r="T47" s="106"/>
      <c r="U47" s="102">
        <v>25</v>
      </c>
      <c r="V47" s="103"/>
      <c r="W47" s="19" t="s">
        <v>8</v>
      </c>
      <c r="X47" s="102">
        <v>23</v>
      </c>
      <c r="Y47" s="103"/>
    </row>
    <row r="48" spans="1:25" s="58" customFormat="1" ht="15" customHeight="1" x14ac:dyDescent="0.3">
      <c r="A48" s="6" t="s">
        <v>136</v>
      </c>
      <c r="B48" s="38" t="str">
        <f>B39</f>
        <v>SECRETARIA DE AMBIENTE</v>
      </c>
      <c r="C48" s="39" t="s">
        <v>111</v>
      </c>
      <c r="D48" s="39"/>
      <c r="E48" s="97" t="str">
        <f>B41</f>
        <v>DESARROLLO E INCLUSION</v>
      </c>
      <c r="F48" s="98"/>
      <c r="G48" s="98"/>
      <c r="H48" s="98"/>
      <c r="I48" s="98"/>
      <c r="J48" s="98"/>
      <c r="K48" s="98"/>
      <c r="L48" s="99" t="s">
        <v>110</v>
      </c>
      <c r="M48" s="100"/>
      <c r="N48" s="100"/>
      <c r="O48" s="101"/>
      <c r="P48" s="57"/>
      <c r="Q48" s="104">
        <v>45117</v>
      </c>
      <c r="R48" s="105"/>
      <c r="S48" s="105"/>
      <c r="T48" s="106"/>
      <c r="U48" s="102"/>
      <c r="V48" s="103"/>
      <c r="W48" s="19" t="s">
        <v>8</v>
      </c>
      <c r="X48" s="102"/>
      <c r="Y48" s="103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7" t="s">
        <v>4</v>
      </c>
      <c r="F49" s="108"/>
      <c r="G49" s="108"/>
      <c r="H49" s="108"/>
      <c r="I49" s="108"/>
      <c r="J49" s="108"/>
      <c r="K49" s="108"/>
      <c r="L49" s="96" t="s">
        <v>46</v>
      </c>
      <c r="M49" s="96"/>
      <c r="N49" s="96"/>
      <c r="O49" s="96"/>
      <c r="P49" s="19"/>
      <c r="Q49" s="109" t="s">
        <v>5</v>
      </c>
      <c r="R49" s="109"/>
      <c r="S49" s="109"/>
      <c r="T49" s="109"/>
      <c r="U49" s="36"/>
      <c r="V49" s="32"/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97" t="str">
        <f>B41</f>
        <v>DESARROLLO E INCLUSION</v>
      </c>
      <c r="F50" s="98"/>
      <c r="G50" s="98"/>
      <c r="H50" s="98"/>
      <c r="I50" s="98"/>
      <c r="J50" s="98"/>
      <c r="K50" s="98"/>
      <c r="L50" s="99" t="s">
        <v>110</v>
      </c>
      <c r="M50" s="100"/>
      <c r="N50" s="100"/>
      <c r="O50" s="101"/>
      <c r="P50" s="57"/>
      <c r="Q50" s="104">
        <v>45113</v>
      </c>
      <c r="R50" s="105"/>
      <c r="S50" s="105"/>
      <c r="T50" s="106"/>
      <c r="U50" s="102"/>
      <c r="V50" s="103"/>
      <c r="W50" s="19" t="s">
        <v>8</v>
      </c>
      <c r="X50" s="102"/>
      <c r="Y50" s="103"/>
    </row>
    <row r="51" spans="1:25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97" t="str">
        <f>B39</f>
        <v>SECRETARIA DE AMBIENTE</v>
      </c>
      <c r="F51" s="98"/>
      <c r="G51" s="98"/>
      <c r="H51" s="98"/>
      <c r="I51" s="98"/>
      <c r="J51" s="98"/>
      <c r="K51" s="98"/>
      <c r="L51" s="99" t="s">
        <v>110</v>
      </c>
      <c r="M51" s="100"/>
      <c r="N51" s="100"/>
      <c r="O51" s="101"/>
      <c r="P51" s="57"/>
      <c r="Q51" s="104">
        <v>45105</v>
      </c>
      <c r="R51" s="105"/>
      <c r="S51" s="105"/>
      <c r="T51" s="106"/>
      <c r="U51" s="102">
        <v>20</v>
      </c>
      <c r="V51" s="103"/>
      <c r="W51" s="19" t="s">
        <v>8</v>
      </c>
      <c r="X51" s="102">
        <v>33</v>
      </c>
      <c r="Y51" s="103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7" t="s">
        <v>4</v>
      </c>
      <c r="F52" s="108"/>
      <c r="G52" s="108"/>
      <c r="H52" s="108"/>
      <c r="I52" s="108"/>
      <c r="J52" s="108"/>
      <c r="K52" s="108"/>
      <c r="L52" s="96" t="s">
        <v>46</v>
      </c>
      <c r="M52" s="96"/>
      <c r="N52" s="96"/>
      <c r="O52" s="96"/>
      <c r="P52" s="19"/>
      <c r="Q52" s="109" t="s">
        <v>5</v>
      </c>
      <c r="R52" s="109"/>
      <c r="S52" s="109"/>
      <c r="T52" s="109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97" t="str">
        <f>B43</f>
        <v>FUNCION PUBLICA</v>
      </c>
      <c r="F53" s="98"/>
      <c r="G53" s="98"/>
      <c r="H53" s="98"/>
      <c r="I53" s="98"/>
      <c r="J53" s="98"/>
      <c r="K53" s="98"/>
      <c r="L53" s="99" t="s">
        <v>110</v>
      </c>
      <c r="M53" s="100"/>
      <c r="N53" s="100"/>
      <c r="O53" s="101"/>
      <c r="P53" s="57"/>
      <c r="Q53" s="113">
        <v>45111</v>
      </c>
      <c r="R53" s="114"/>
      <c r="S53" s="114"/>
      <c r="T53" s="115"/>
      <c r="U53" s="102">
        <v>31</v>
      </c>
      <c r="V53" s="103"/>
      <c r="W53" s="19" t="s">
        <v>8</v>
      </c>
      <c r="X53" s="102">
        <v>15</v>
      </c>
      <c r="Y53" s="103"/>
    </row>
    <row r="54" spans="1:25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97" t="str">
        <f>B37</f>
        <v>IDACO</v>
      </c>
      <c r="F54" s="98"/>
      <c r="G54" s="98"/>
      <c r="H54" s="98"/>
      <c r="I54" s="98"/>
      <c r="J54" s="98"/>
      <c r="K54" s="98"/>
      <c r="L54" s="110" t="s">
        <v>110</v>
      </c>
      <c r="M54" s="111"/>
      <c r="N54" s="111"/>
      <c r="O54" s="112"/>
      <c r="P54" s="59"/>
      <c r="Q54" s="104">
        <v>45106</v>
      </c>
      <c r="R54" s="105"/>
      <c r="S54" s="105"/>
      <c r="T54" s="106"/>
      <c r="U54" s="102">
        <v>20</v>
      </c>
      <c r="V54" s="103"/>
      <c r="W54" s="19" t="s">
        <v>8</v>
      </c>
      <c r="X54" s="102">
        <v>0</v>
      </c>
      <c r="Y54" s="103"/>
    </row>
  </sheetData>
  <sheetProtection algorithmName="SHA-512" hashValue="VYi7X0PQtc9/Z+hcWQxutxSMX4WTNlR4okAyU8N5yFuih15Q7V+4Jff3RDwNSiBkYVOsbBqBUYA2a+C6CniNEA==" saltValue="shFt25Iv8VX9rcHcN3UGfw==" spinCount="100000" sheet="1" objects="1" scenarios="1" selectLockedCells="1" selectUnlockedCells="1"/>
  <mergeCells count="218"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  <mergeCell ref="U50:V50"/>
    <mergeCell ref="X50:Y50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6"/>
      <c r="F2" s="116"/>
      <c r="G2" s="116"/>
      <c r="H2" s="116"/>
      <c r="I2" s="116"/>
    </row>
    <row r="3" spans="2:10" ht="49.5" customHeight="1" x14ac:dyDescent="0.25">
      <c r="D3" s="118" t="s">
        <v>125</v>
      </c>
      <c r="E3" s="118"/>
      <c r="F3" s="118"/>
      <c r="G3" s="118"/>
      <c r="H3" s="118"/>
      <c r="I3" s="118"/>
      <c r="J3" s="118"/>
    </row>
    <row r="4" spans="2:10" ht="15.75" thickBot="1" x14ac:dyDescent="0.3">
      <c r="B4" s="117" t="s">
        <v>120</v>
      </c>
      <c r="C4" s="117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19" t="s">
        <v>9</v>
      </c>
      <c r="F5" s="120"/>
      <c r="H5" s="121" t="s">
        <v>10</v>
      </c>
      <c r="I5" s="122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23"/>
      <c r="F12" s="123"/>
      <c r="H12" s="123"/>
      <c r="I12" s="123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24" t="s">
        <v>71</v>
      </c>
      <c r="E2" s="124"/>
      <c r="F2" s="124"/>
      <c r="G2" s="124"/>
      <c r="H2" s="124"/>
      <c r="I2" s="124"/>
    </row>
    <row r="3" spans="1:9" ht="15.75" thickBot="1" x14ac:dyDescent="0.3">
      <c r="A3" s="125" t="s">
        <v>49</v>
      </c>
      <c r="B3" s="125"/>
    </row>
    <row r="4" spans="1:9" ht="15.75" thickBot="1" x14ac:dyDescent="0.3">
      <c r="A4" s="11">
        <v>1</v>
      </c>
      <c r="B4" s="17" t="s">
        <v>50</v>
      </c>
      <c r="C4" t="s">
        <v>66</v>
      </c>
      <c r="D4" s="126" t="s">
        <v>9</v>
      </c>
      <c r="E4" s="127"/>
      <c r="G4" s="128" t="s">
        <v>10</v>
      </c>
      <c r="H4" s="129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24" t="s">
        <v>71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.75" thickBot="1" x14ac:dyDescent="0.3">
      <c r="A3" s="125" t="s">
        <v>49</v>
      </c>
      <c r="B3" s="125"/>
    </row>
    <row r="4" spans="1:14" x14ac:dyDescent="0.25">
      <c r="A4" s="11">
        <v>1</v>
      </c>
      <c r="B4" s="17" t="s">
        <v>50</v>
      </c>
      <c r="C4" t="s">
        <v>66</v>
      </c>
      <c r="D4" s="121" t="s">
        <v>9</v>
      </c>
      <c r="E4" s="122"/>
      <c r="G4" s="119" t="s">
        <v>10</v>
      </c>
      <c r="H4" s="120"/>
      <c r="J4" s="119" t="s">
        <v>11</v>
      </c>
      <c r="K4" s="120"/>
      <c r="M4" s="119" t="s">
        <v>12</v>
      </c>
      <c r="N4" s="120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19" t="s">
        <v>13</v>
      </c>
      <c r="E10" s="120"/>
      <c r="G10" s="119" t="s">
        <v>19</v>
      </c>
      <c r="H10" s="120"/>
      <c r="J10" s="119" t="s">
        <v>20</v>
      </c>
      <c r="K10" s="120"/>
      <c r="M10" s="119" t="s">
        <v>21</v>
      </c>
      <c r="N10" s="120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19" t="s">
        <v>47</v>
      </c>
      <c r="E16" s="120"/>
      <c r="G16" s="119" t="s">
        <v>48</v>
      </c>
      <c r="H16" s="120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2 FEMENINO</vt:lpstr>
      <vt:lpstr>SORTEO FEMENINO</vt:lpstr>
      <vt:lpstr>FASE 2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2023-05-26T22:15:23Z</cp:lastPrinted>
  <dcterms:created xsi:type="dcterms:W3CDTF">2014-05-07T01:11:54Z</dcterms:created>
  <dcterms:modified xsi:type="dcterms:W3CDTF">2023-07-05T15:34:17Z</dcterms:modified>
</cp:coreProperties>
</file>