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rpeta por año\2023\COPA GOBERNACIÓN\TEJO Y MINITEJO\"/>
    </mc:Choice>
  </mc:AlternateContent>
  <bookViews>
    <workbookView xWindow="0" yWindow="0" windowWidth="20490" windowHeight="7755"/>
  </bookViews>
  <sheets>
    <sheet name="PROGRAMACION" sheetId="7" r:id="rId1"/>
    <sheet name="GRUPOS" sheetId="5" r:id="rId2"/>
  </sheets>
  <externalReferences>
    <externalReference r:id="rId3"/>
  </externalReferences>
  <definedNames>
    <definedName name="_xlnm._FilterDatabase" localSheetId="1" hidden="1">GRUPOS!$E$3:$I$38</definedName>
    <definedName name="BBDD">[1]BBDD!$1:$1048576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8" i="7" l="1"/>
  <c r="E209" i="7" s="1"/>
  <c r="B196" i="7"/>
  <c r="E203" i="7" s="1"/>
  <c r="B194" i="7"/>
  <c r="B212" i="7" s="1"/>
  <c r="B192" i="7"/>
  <c r="B206" i="7" s="1"/>
  <c r="B190" i="7"/>
  <c r="E215" i="7" s="1"/>
  <c r="B174" i="7"/>
  <c r="E184" i="7" s="1"/>
  <c r="B172" i="7"/>
  <c r="E181" i="7" s="1"/>
  <c r="B170" i="7"/>
  <c r="B184" i="7" s="1"/>
  <c r="B168" i="7"/>
  <c r="B178" i="7" s="1"/>
  <c r="B152" i="7"/>
  <c r="E162" i="7" s="1"/>
  <c r="B150" i="7"/>
  <c r="E159" i="7" s="1"/>
  <c r="B148" i="7"/>
  <c r="B162" i="7" s="1"/>
  <c r="B146" i="7"/>
  <c r="E163" i="7" s="1"/>
  <c r="B130" i="7"/>
  <c r="E140" i="7" s="1"/>
  <c r="B128" i="7"/>
  <c r="E137" i="7" s="1"/>
  <c r="B126" i="7"/>
  <c r="B140" i="7" s="1"/>
  <c r="B124" i="7"/>
  <c r="B134" i="7" s="1"/>
  <c r="B108" i="7"/>
  <c r="B115" i="7" s="1"/>
  <c r="B106" i="7"/>
  <c r="E115" i="7" s="1"/>
  <c r="B104" i="7"/>
  <c r="E116" i="7" s="1"/>
  <c r="B102" i="7"/>
  <c r="E119" i="7" s="1"/>
  <c r="B86" i="7"/>
  <c r="B93" i="7" s="1"/>
  <c r="B84" i="7"/>
  <c r="E91" i="7" s="1"/>
  <c r="B82" i="7"/>
  <c r="B96" i="7" s="1"/>
  <c r="B80" i="7"/>
  <c r="B94" i="7" s="1"/>
  <c r="B64" i="7"/>
  <c r="E68" i="7" s="1"/>
  <c r="B62" i="7"/>
  <c r="E71" i="7" s="1"/>
  <c r="B60" i="7"/>
  <c r="E72" i="7" s="1"/>
  <c r="B58" i="7"/>
  <c r="E75" i="7" s="1"/>
  <c r="B42" i="7"/>
  <c r="E46" i="7" s="1"/>
  <c r="B40" i="7"/>
  <c r="E47" i="7" s="1"/>
  <c r="B38" i="7"/>
  <c r="B52" i="7" s="1"/>
  <c r="B36" i="7"/>
  <c r="E53" i="7" s="1"/>
  <c r="B20" i="7"/>
  <c r="B27" i="7" s="1"/>
  <c r="B18" i="7"/>
  <c r="E25" i="7" s="1"/>
  <c r="B16" i="7"/>
  <c r="E28" i="7" s="1"/>
  <c r="B14" i="7"/>
  <c r="E31" i="7" s="1"/>
  <c r="W174" i="7"/>
  <c r="U174" i="7"/>
  <c r="T174" i="7"/>
  <c r="V174" i="7" s="1"/>
  <c r="W172" i="7"/>
  <c r="U172" i="7"/>
  <c r="T172" i="7"/>
  <c r="W170" i="7"/>
  <c r="U170" i="7"/>
  <c r="T170" i="7"/>
  <c r="W168" i="7"/>
  <c r="U168" i="7"/>
  <c r="T168" i="7"/>
  <c r="B156" i="7"/>
  <c r="W152" i="7"/>
  <c r="U152" i="7"/>
  <c r="T152" i="7"/>
  <c r="W150" i="7"/>
  <c r="U150" i="7"/>
  <c r="T150" i="7"/>
  <c r="W148" i="7"/>
  <c r="U148" i="7"/>
  <c r="T148" i="7"/>
  <c r="W146" i="7"/>
  <c r="U146" i="7"/>
  <c r="T146" i="7"/>
  <c r="V146" i="7" s="1"/>
  <c r="W130" i="7"/>
  <c r="U130" i="7"/>
  <c r="T130" i="7"/>
  <c r="W128" i="7"/>
  <c r="U128" i="7"/>
  <c r="T128" i="7"/>
  <c r="W126" i="7"/>
  <c r="U126" i="7"/>
  <c r="T126" i="7"/>
  <c r="W124" i="7"/>
  <c r="U124" i="7"/>
  <c r="T124" i="7"/>
  <c r="V124" i="7" s="1"/>
  <c r="W108" i="7"/>
  <c r="U108" i="7"/>
  <c r="T108" i="7"/>
  <c r="W106" i="7"/>
  <c r="U106" i="7"/>
  <c r="T106" i="7"/>
  <c r="W104" i="7"/>
  <c r="U104" i="7"/>
  <c r="T104" i="7"/>
  <c r="W102" i="7"/>
  <c r="U102" i="7"/>
  <c r="T102" i="7"/>
  <c r="V102" i="7" s="1"/>
  <c r="E96" i="7"/>
  <c r="B90" i="7"/>
  <c r="W86" i="7"/>
  <c r="U86" i="7"/>
  <c r="T86" i="7"/>
  <c r="W84" i="7"/>
  <c r="U84" i="7"/>
  <c r="T84" i="7"/>
  <c r="W82" i="7"/>
  <c r="U82" i="7"/>
  <c r="T82" i="7"/>
  <c r="W80" i="7"/>
  <c r="U80" i="7"/>
  <c r="T80" i="7"/>
  <c r="E69" i="7"/>
  <c r="B68" i="7"/>
  <c r="W64" i="7"/>
  <c r="U64" i="7"/>
  <c r="T64" i="7"/>
  <c r="W62" i="7"/>
  <c r="U62" i="7"/>
  <c r="T62" i="7"/>
  <c r="W60" i="7"/>
  <c r="U60" i="7"/>
  <c r="T60" i="7"/>
  <c r="W58" i="7"/>
  <c r="U58" i="7"/>
  <c r="T58" i="7"/>
  <c r="W42" i="7"/>
  <c r="U42" i="7"/>
  <c r="T42" i="7"/>
  <c r="W40" i="7"/>
  <c r="U40" i="7"/>
  <c r="T40" i="7"/>
  <c r="W38" i="7"/>
  <c r="U38" i="7"/>
  <c r="T38" i="7"/>
  <c r="W36" i="7"/>
  <c r="U36" i="7"/>
  <c r="T36" i="7"/>
  <c r="W198" i="7"/>
  <c r="U198" i="7"/>
  <c r="T198" i="7"/>
  <c r="W196" i="7"/>
  <c r="U196" i="7"/>
  <c r="T196" i="7"/>
  <c r="W194" i="7"/>
  <c r="U194" i="7"/>
  <c r="T194" i="7"/>
  <c r="W192" i="7"/>
  <c r="U192" i="7"/>
  <c r="T192" i="7"/>
  <c r="W190" i="7"/>
  <c r="U190" i="7"/>
  <c r="T190" i="7"/>
  <c r="E27" i="7"/>
  <c r="W20" i="7"/>
  <c r="U20" i="7"/>
  <c r="T20" i="7"/>
  <c r="W18" i="7"/>
  <c r="U18" i="7"/>
  <c r="T18" i="7"/>
  <c r="W16" i="7"/>
  <c r="U16" i="7"/>
  <c r="T16" i="7"/>
  <c r="W14" i="7"/>
  <c r="U14" i="7"/>
  <c r="T14" i="7"/>
  <c r="E97" i="7" l="1"/>
  <c r="B46" i="7"/>
  <c r="V172" i="7"/>
  <c r="B47" i="7"/>
  <c r="E50" i="7"/>
  <c r="B75" i="7"/>
  <c r="V36" i="7"/>
  <c r="V58" i="7"/>
  <c r="V152" i="7"/>
  <c r="V168" i="7"/>
  <c r="B209" i="7"/>
  <c r="B214" i="7"/>
  <c r="B112" i="7"/>
  <c r="E30" i="7"/>
  <c r="E90" i="7"/>
  <c r="E24" i="7"/>
  <c r="E118" i="7"/>
  <c r="B208" i="7"/>
  <c r="E212" i="7"/>
  <c r="E178" i="7"/>
  <c r="B181" i="7"/>
  <c r="E179" i="7"/>
  <c r="B185" i="7"/>
  <c r="B179" i="7"/>
  <c r="E182" i="7"/>
  <c r="B182" i="7"/>
  <c r="E185" i="7"/>
  <c r="E156" i="7"/>
  <c r="B159" i="7"/>
  <c r="E157" i="7"/>
  <c r="B163" i="7"/>
  <c r="B157" i="7"/>
  <c r="E160" i="7"/>
  <c r="B160" i="7"/>
  <c r="E134" i="7"/>
  <c r="B137" i="7"/>
  <c r="E135" i="7"/>
  <c r="B141" i="7"/>
  <c r="B135" i="7"/>
  <c r="E138" i="7"/>
  <c r="B138" i="7"/>
  <c r="E141" i="7"/>
  <c r="E112" i="7"/>
  <c r="E113" i="7"/>
  <c r="B119" i="7"/>
  <c r="B118" i="7"/>
  <c r="B113" i="7"/>
  <c r="B116" i="7"/>
  <c r="B97" i="7"/>
  <c r="E93" i="7"/>
  <c r="B91" i="7"/>
  <c r="E94" i="7"/>
  <c r="B71" i="7"/>
  <c r="E74" i="7"/>
  <c r="B74" i="7"/>
  <c r="B69" i="7"/>
  <c r="B72" i="7"/>
  <c r="E52" i="7"/>
  <c r="B49" i="7"/>
  <c r="E49" i="7"/>
  <c r="B53" i="7"/>
  <c r="B50" i="7"/>
  <c r="B30" i="7"/>
  <c r="V170" i="7"/>
  <c r="V150" i="7"/>
  <c r="V128" i="7"/>
  <c r="V148" i="7"/>
  <c r="V14" i="7"/>
  <c r="V16" i="7"/>
  <c r="V190" i="7"/>
  <c r="V192" i="7"/>
  <c r="V196" i="7"/>
  <c r="V42" i="7"/>
  <c r="V86" i="7"/>
  <c r="V108" i="7"/>
  <c r="V130" i="7"/>
  <c r="V64" i="7"/>
  <c r="V104" i="7"/>
  <c r="V126" i="7"/>
  <c r="V106" i="7"/>
  <c r="V198" i="7"/>
  <c r="V80" i="7"/>
  <c r="V84" i="7"/>
  <c r="V82" i="7"/>
  <c r="V62" i="7"/>
  <c r="V60" i="7"/>
  <c r="V40" i="7"/>
  <c r="V38" i="7"/>
  <c r="V194" i="7"/>
  <c r="V18" i="7"/>
  <c r="V20" i="7"/>
  <c r="B205" i="7"/>
  <c r="B25" i="7"/>
  <c r="B28" i="7"/>
  <c r="B31" i="7"/>
  <c r="E202" i="7"/>
  <c r="E205" i="7"/>
  <c r="E208" i="7"/>
  <c r="E211" i="7"/>
  <c r="E214" i="7"/>
  <c r="B24" i="7"/>
  <c r="B202" i="7"/>
  <c r="B211" i="7"/>
  <c r="B203" i="7"/>
  <c r="B215" i="7"/>
  <c r="E206" i="7"/>
</calcChain>
</file>

<file path=xl/sharedStrings.xml><?xml version="1.0" encoding="utf-8"?>
<sst xmlns="http://schemas.openxmlformats.org/spreadsheetml/2006/main" count="613" uniqueCount="89">
  <si>
    <t>N°</t>
  </si>
  <si>
    <t>SECRETARIA JURIDICA</t>
  </si>
  <si>
    <t>UAEGRD</t>
  </si>
  <si>
    <t>SALUD</t>
  </si>
  <si>
    <t>Contraloria de Cundinamarca</t>
  </si>
  <si>
    <t>AGRICULTURA</t>
  </si>
  <si>
    <t>Desarrollo e Inclusión Social</t>
  </si>
  <si>
    <t>ICCU</t>
  </si>
  <si>
    <t xml:space="preserve">Loteria de Cundinamarca </t>
  </si>
  <si>
    <t>Gobierno</t>
  </si>
  <si>
    <t>TIC</t>
  </si>
  <si>
    <t>CORPORACION SOCIAL</t>
  </si>
  <si>
    <t xml:space="preserve">IDACO </t>
  </si>
  <si>
    <t>Oficina Control Interno</t>
  </si>
  <si>
    <t>EPC</t>
  </si>
  <si>
    <t>IDECUT</t>
  </si>
  <si>
    <t>Integracion Regional</t>
  </si>
  <si>
    <t>AGENCIA DE COMERCIALIZACION</t>
  </si>
  <si>
    <t xml:space="preserve">Educacion </t>
  </si>
  <si>
    <t>EMPRESA INMOBILIARIA</t>
  </si>
  <si>
    <t>BENEFICENCIA</t>
  </si>
  <si>
    <t>PRENSA</t>
  </si>
  <si>
    <t>AMBIENTE</t>
  </si>
  <si>
    <t>Planeacion</t>
  </si>
  <si>
    <t>Empresa Ferrea Regional</t>
  </si>
  <si>
    <t>HACIENDA</t>
  </si>
  <si>
    <t>TRANSPORTE Y MOVILIDAD</t>
  </si>
  <si>
    <t>Agencia Catastral de Cundinamarca</t>
  </si>
  <si>
    <t>General</t>
  </si>
  <si>
    <t>Mujer y Equidad de Genero</t>
  </si>
  <si>
    <t>HABITAT Y VIVIENDA</t>
  </si>
  <si>
    <t>FUNCION PUBLICA</t>
  </si>
  <si>
    <t>INDEPORTES</t>
  </si>
  <si>
    <t>PARTICIPANTES MINITEJO FEMENINO</t>
  </si>
  <si>
    <t>CIENCIA Y TECNOLOGIA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</si>
  <si>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</si>
  <si>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</si>
  <si>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</si>
  <si>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</si>
  <si>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</si>
  <si>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</si>
  <si>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</si>
  <si>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</si>
  <si>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</si>
  <si>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DESPACHO</t>
  </si>
  <si>
    <t>MINITEJO COPA GOBERNACION 2023</t>
  </si>
  <si>
    <t>EQUIPO</t>
  </si>
  <si>
    <t>PJ</t>
  </si>
  <si>
    <t>PG</t>
  </si>
  <si>
    <t>PP</t>
  </si>
  <si>
    <t>PGW</t>
  </si>
  <si>
    <t>PPW</t>
  </si>
  <si>
    <t>CF</t>
  </si>
  <si>
    <t>CC</t>
  </si>
  <si>
    <t>DIF</t>
  </si>
  <si>
    <t>PTS</t>
  </si>
  <si>
    <t>Pos.</t>
  </si>
  <si>
    <t>HORARIO</t>
  </si>
  <si>
    <t>EQUIPO A</t>
  </si>
  <si>
    <t>EQUIPO B</t>
  </si>
  <si>
    <t xml:space="preserve">ESCENARIO </t>
  </si>
  <si>
    <t>FECHA</t>
  </si>
  <si>
    <t>A</t>
  </si>
  <si>
    <t>B</t>
  </si>
  <si>
    <t>vs</t>
  </si>
  <si>
    <t>VS</t>
  </si>
  <si>
    <t>PF</t>
  </si>
  <si>
    <t>PC</t>
  </si>
  <si>
    <t>Boletin 01</t>
  </si>
  <si>
    <t>TORNEO DE MINI TEJO FEMENINO COPA GOBERNACION 2023</t>
  </si>
  <si>
    <t>Oficina Control Interno Disciplinario</t>
  </si>
  <si>
    <t>Minas, Energia y Gas</t>
  </si>
  <si>
    <t>Unidad de Pensiones</t>
  </si>
  <si>
    <t>5:00 p.m.</t>
  </si>
  <si>
    <t>PROGRAMACIÓN DE PARTIDOS - 1RA FASE GRUPO A - CAMPO CACHIPAY</t>
  </si>
  <si>
    <t>PROGRAMACIÓN DE PARTIDOS - 1RA FASE GRUPO B - CAMPO CACHIPAY</t>
  </si>
  <si>
    <t>PROGRAMACIÓN DE PARTIDOS - 1RA FASE GRUPO C - CAMPO CACHIPAY</t>
  </si>
  <si>
    <t>PROGRAMACIÓN DE PARTIDOS - 1RA FASE GRUPO D - CAMPO CACHIPAY</t>
  </si>
  <si>
    <t>PROGRAMACIÓN DE PARTIDOS - 1RA FASE GRUPO E - CAMPO CACHIPAY</t>
  </si>
  <si>
    <t>PROGRAMACIÓN DE PARTIDOS - 1RA FASE GRUPO F - CAMPO CACHIPAY</t>
  </si>
  <si>
    <t>PROGRAMACIÓN DE PARTIDOS - 1RA FASE GRUPO G - CAMPO CACHIPAY</t>
  </si>
  <si>
    <t>PROGRAMACIÓN DE PARTIDOS - 1RA FASE GRUPO H - CAMPO CACHIPAY</t>
  </si>
  <si>
    <t>PROGRAMACIÓN DE PARTIDOS - 1RA FASE GRUPO I - CAMPO CACHIPAY</t>
  </si>
  <si>
    <t>CAMPO # 1</t>
  </si>
  <si>
    <t>CAMPO # 2</t>
  </si>
  <si>
    <t>CAMPO # 3</t>
  </si>
  <si>
    <t>CAMPO # 4</t>
  </si>
  <si>
    <t>CAMPO # 5</t>
  </si>
  <si>
    <t>Actualización: JULIO 06- 2023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</si>
</sst>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  <font>
      <b/>
      <sz val="9"/>
      <color theme="3"/>
      <name val="Trebuchet MS"/>
      <family val="2"/>
    </font>
    <font>
      <b/>
      <sz val="8"/>
      <color theme="3"/>
      <name val="Trebuchet MS"/>
      <family val="2"/>
    </font>
    <font>
      <b/>
      <sz val="9"/>
      <color rgb="FF00206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2" fillId="0" borderId="0"/>
  </cellStyleXfs>
  <cellXfs count="135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5" borderId="1" xfId="5" applyFont="1" applyFill="1" applyBorder="1" applyAlignment="1">
      <alignment horizontal="center" vertical="center"/>
    </xf>
    <xf numFmtId="14" fontId="13" fillId="5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1" fontId="15" fillId="0" borderId="7" xfId="5" applyNumberFormat="1" applyFont="1" applyBorder="1" applyAlignment="1">
      <alignment horizontal="center" vertical="center"/>
    </xf>
    <xf numFmtId="1" fontId="15" fillId="0" borderId="1" xfId="5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18" fontId="15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165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3" fillId="5" borderId="0" xfId="5" applyFont="1" applyFill="1" applyAlignment="1">
      <alignment horizontal="center" vertical="center" wrapText="1"/>
    </xf>
    <xf numFmtId="1" fontId="6" fillId="0" borderId="5" xfId="0" applyNumberFormat="1" applyFont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13" fillId="3" borderId="0" xfId="5" applyFont="1" applyFill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5" fontId="1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5" borderId="2" xfId="5" applyFont="1" applyFill="1" applyBorder="1" applyAlignment="1">
      <alignment horizontal="center" vertical="center" wrapText="1"/>
    </xf>
    <xf numFmtId="0" fontId="13" fillId="5" borderId="3" xfId="5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/>
    </xf>
    <xf numFmtId="0" fontId="13" fillId="5" borderId="7" xfId="5" applyFont="1" applyFill="1" applyBorder="1" applyAlignment="1">
      <alignment horizontal="center" vertical="center"/>
    </xf>
    <xf numFmtId="1" fontId="15" fillId="3" borderId="1" xfId="5" applyNumberFormat="1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1" fontId="16" fillId="7" borderId="1" xfId="5" applyNumberFormat="1" applyFont="1" applyFill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5" fillId="6" borderId="8" xfId="5" applyNumberFormat="1" applyFont="1" applyFill="1" applyBorder="1" applyAlignment="1">
      <alignment horizontal="center" vertical="center"/>
    </xf>
    <xf numFmtId="1" fontId="15" fillId="6" borderId="9" xfId="5" applyNumberFormat="1" applyFont="1" applyFill="1" applyBorder="1" applyAlignment="1">
      <alignment horizontal="center" vertical="center"/>
    </xf>
    <xf numFmtId="1" fontId="15" fillId="6" borderId="10" xfId="5" applyNumberFormat="1" applyFont="1" applyFill="1" applyBorder="1" applyAlignment="1">
      <alignment horizontal="center" vertical="center"/>
    </xf>
    <xf numFmtId="1" fontId="15" fillId="6" borderId="11" xfId="5" applyNumberFormat="1" applyFont="1" applyFill="1" applyBorder="1" applyAlignment="1">
      <alignment horizontal="center" vertical="center"/>
    </xf>
    <xf numFmtId="1" fontId="15" fillId="0" borderId="2" xfId="5" applyNumberFormat="1" applyFont="1" applyBorder="1" applyAlignment="1">
      <alignment horizontal="center" vertical="center"/>
    </xf>
    <xf numFmtId="1" fontId="15" fillId="0" borderId="4" xfId="5" applyNumberFormat="1" applyFont="1" applyBorder="1" applyAlignment="1">
      <alignment horizontal="center" vertical="center"/>
    </xf>
    <xf numFmtId="0" fontId="15" fillId="3" borderId="2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/>
    </xf>
    <xf numFmtId="0" fontId="13" fillId="3" borderId="3" xfId="5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12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" fontId="15" fillId="0" borderId="3" xfId="5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3" fillId="5" borderId="9" xfId="5" applyFont="1" applyFill="1" applyBorder="1" applyAlignment="1">
      <alignment horizontal="center" vertical="center" wrapText="1"/>
    </xf>
    <xf numFmtId="0" fontId="13" fillId="5" borderId="6" xfId="5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6">
    <cellStyle name="Hipervínculo 2" xfId="2"/>
    <cellStyle name="Hyperlink" xfId="3"/>
    <cellStyle name="Normal" xfId="0" builtinId="0"/>
    <cellStyle name="Normal 2" xfId="1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495EE14D-7F98-41EB-BE14-F403CC9DF4C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CBF7237C-4556-44D1-B3C1-2B56AB079B9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1047750</xdr:colOff>
      <xdr:row>8</xdr:row>
      <xdr:rowOff>13035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6343461-EC34-46A2-BE72-36471A53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43075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DE96854-547F-4669-89CA-DBED89503B5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21FD7D0D-BC0B-41DF-A72F-D55B1656D02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A0B65A01-762F-4FC7-A595-4A74D1B0D4BE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2834AA5C-D03A-41C0-804D-37397BCFA10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77C944F-36A0-4F05-AA71-999315551BB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7684685-1819-4415-84AA-44EB82EDBDF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A0F33FEE-89D9-4EA8-BEE5-0921B4D9A35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EE9CD5E7-6832-4705-A5CC-35AFC20BD49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9ABD66A1-A0B5-42DA-889E-F3F6C1B00AF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EF5493C1-9EBD-448F-B397-8D35E8482DE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6F31BD89-4F6D-436C-B701-5EAE57841396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FCB5AAD5-5A44-420D-A989-7CC02A4E7964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210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9A1B383B-DB2A-4FF6-BBF0-7F35C914E11B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28575</xdr:colOff>
      <xdr:row>210</xdr:row>
      <xdr:rowOff>28575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C8F826A8-B6D8-43AA-8146-C8DE6552F29B}"/>
            </a:ext>
          </a:extLst>
        </xdr:cNvPr>
        <xdr:cNvSpPr>
          <a:spLocks noChangeAspect="1" noChangeArrowheads="1"/>
        </xdr:cNvSpPr>
      </xdr:nvSpPr>
      <xdr:spPr bwMode="auto">
        <a:xfrm>
          <a:off x="8496300" y="11249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xmlns="" id="{D2D731D7-58DE-449D-A59E-47264874D08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xmlns="" id="{0829CD0C-5F67-4794-9279-BB07722BD6B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xmlns="" id="{8B3BBC63-529D-4C0F-9709-10FAC6287EC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xmlns="" id="{0A1A499C-E313-4C36-9CE3-A44FB6BCF30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xmlns="" id="{3F129A53-9B90-4012-BC96-9A25A51AECC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xmlns="" id="{45DEAC09-597C-489D-B34B-37210518E09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xmlns="" id="{BA584F83-C3DC-4F66-ACAE-6750276F2D1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xmlns="" id="{9618CE8B-4C31-41BE-9C82-7AFE28D873B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xmlns="" id="{930B7438-A7CA-40B9-BA85-131D8196E50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xmlns="" id="{EDE7D517-7C48-4063-A7E8-66B8B176D1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xmlns="" id="{C247BA39-52BF-445F-BB4F-EE04AABB806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xmlns="" id="{D87D437B-4AF2-4B16-AD54-793B4B6C6EB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xmlns="" id="{58836429-AC58-49C3-8E70-403563D2140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xmlns="" id="{BEA50A0D-90F7-4AA3-8280-F500FF50872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xmlns="" id="{F5099BCF-426B-40CE-9171-1ED6B5045C5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xmlns="" id="{70C4516A-521D-43E1-A110-C5D6ADFD45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xmlns="" id="{7E759ADD-8AC6-45EC-A7C3-92B621AAE16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xmlns="" id="{0DF4CBB5-1877-4087-B3A9-873BA028D5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xmlns="" id="{EF0D9C18-D1D8-49A9-A157-7DECCEE2906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xmlns="" id="{5CB44FA1-BDD5-4F80-AF9A-DC175E5C259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xmlns="" id="{CF820DEE-0DA2-462D-81C7-4888860EC8F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xmlns="" id="{943B4FC4-0598-451F-B5E4-0917DE74D7D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xmlns="" id="{E67A7105-92A0-4076-ABEC-A95B94880AB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xmlns="" id="{47BFC0A2-3376-4896-9035-E7BC83A5BC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xmlns="" id="{956E807C-6D2C-4659-9E6F-82AB25C1950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xmlns="" id="{70142D23-C544-45F1-B1DC-DD540AEF7D0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xmlns="" id="{FA20BCA6-A721-4A25-A810-DDDAE4120BC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xmlns="" id="{5436501D-1A0B-424C-ABA5-C5CC63CAB9E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xmlns="" id="{97EA352A-C231-4DC7-A3D4-1262679DF44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xmlns="" id="{68FF5B05-2A79-4EB8-A88E-9521561A8B8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xmlns="" id="{D0643A50-6B6E-4ADD-A0C9-2EEB6657533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xmlns="" id="{95FEAB83-E86E-48C7-995C-689BF16508A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xmlns="" id="{C4F46410-92CB-44DD-9ADF-0784F6FA8A1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xmlns="" id="{464403D9-E988-41A9-9E1B-7A7492E883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xmlns="" id="{51CA0E65-34C8-4E65-A60B-A29C39A095A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xmlns="" id="{BE4A8E52-189B-4124-8561-1D2910792BF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xmlns="" id="{1DFE37B1-9747-4E28-AAD8-9088D3A16EB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xmlns="" id="{58300CE8-CCC5-4A44-B9CE-51EF3B9A60D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xmlns="" id="{B5DBD6BC-E6E1-4405-A145-BDEE1279E9A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xmlns="" id="{885990F9-BBC5-465E-93D3-5344944BF0C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xmlns="" id="{72EB7D89-ECAA-41D4-B11B-E6C6B494539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xmlns="" id="{C2613653-4908-4D09-8A8E-B2CEAE1A47F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xmlns="" id="{D19E87F0-41D1-4700-965E-6BA9B7F8FFE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xmlns="" id="{33256D22-0190-4511-99DB-C8C51D1C7B3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xmlns="" id="{7001C8F6-5B74-435A-B6E9-6CE904797F7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xmlns="" id="{94F393B2-CC7D-4525-BC85-5C18B3284C2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xmlns="" id="{B9186599-E185-4996-929C-B8FD88B33E8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xmlns="" id="{3F94DBE3-B7DA-4D36-9373-A6F4BC159FC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xmlns="" id="{99AED3F7-F300-41DB-8EF7-CA8E5B486F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xmlns="" id="{8B446480-FD1C-415B-9E69-7257D189D64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xmlns="" id="{2F1B1AE9-36AA-49A9-B812-206CD3A4C8A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xmlns="" id="{6367693C-1482-462F-9F03-F3E29F6842D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xmlns="" id="{75E0FE83-902C-465D-ADDF-D27643240D1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xmlns="" id="{5D8E23E6-51C2-4CEC-9A67-7B7DB1A8FEB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%20juegos\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 refreshError="1"/>
      <sheetData sheetId="1" refreshError="1"/>
      <sheetData sheetId="2" refreshError="1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5"/>
  <sheetViews>
    <sheetView tabSelected="1" workbookViewId="0">
      <selection activeCell="I4" sqref="I3:I4"/>
    </sheetView>
  </sheetViews>
  <sheetFormatPr baseColWidth="10" defaultColWidth="10.85546875" defaultRowHeight="15" x14ac:dyDescent="0.3"/>
  <cols>
    <col min="1" max="1" width="10.42578125" style="7" customWidth="1"/>
    <col min="2" max="2" width="26.85546875" style="7" customWidth="1"/>
    <col min="3" max="3" width="5.7109375" style="7" customWidth="1"/>
    <col min="4" max="4" width="2.5703125" style="7" customWidth="1"/>
    <col min="5" max="5" width="4.42578125" style="7" customWidth="1"/>
    <col min="6" max="6" width="2.7109375" style="7" customWidth="1"/>
    <col min="7" max="7" width="4.5703125" style="7" customWidth="1"/>
    <col min="8" max="8" width="2.5703125" style="7" customWidth="1"/>
    <col min="9" max="9" width="4" style="7" customWidth="1"/>
    <col min="10" max="10" width="2.85546875" style="7" customWidth="1"/>
    <col min="11" max="11" width="4.85546875" style="7" customWidth="1"/>
    <col min="12" max="12" width="2.42578125" style="7" customWidth="1"/>
    <col min="13" max="13" width="4.85546875" style="7" customWidth="1"/>
    <col min="14" max="14" width="2.7109375" style="7" customWidth="1"/>
    <col min="15" max="15" width="5.7109375" style="7" customWidth="1"/>
    <col min="16" max="16" width="6.42578125" style="7" customWidth="1"/>
    <col min="17" max="19" width="5.7109375" style="7" customWidth="1"/>
    <col min="20" max="20" width="5.7109375" style="8" customWidth="1"/>
    <col min="21" max="22" width="5.7109375" style="7" customWidth="1"/>
    <col min="23" max="23" width="5.7109375" style="9" customWidth="1"/>
    <col min="24" max="25" width="5.7109375" style="7" customWidth="1"/>
    <col min="26" max="26" width="5.7109375" style="9" customWidth="1"/>
    <col min="27" max="27" width="7" style="7" customWidth="1"/>
    <col min="28" max="31" width="11.42578125" style="7" customWidth="1"/>
    <col min="32" max="16384" width="10.85546875" style="7"/>
  </cols>
  <sheetData>
    <row r="2" spans="1:27" x14ac:dyDescent="0.3">
      <c r="M2" s="65"/>
      <c r="N2" s="65"/>
      <c r="O2" s="65"/>
    </row>
    <row r="3" spans="1:27" x14ac:dyDescent="0.3">
      <c r="M3" s="65"/>
      <c r="N3" s="65"/>
      <c r="O3" s="65"/>
    </row>
    <row r="4" spans="1:27" x14ac:dyDescent="0.3">
      <c r="M4" s="65"/>
      <c r="N4" s="65"/>
      <c r="O4" s="65"/>
    </row>
    <row r="8" spans="1:27" ht="15" customHeight="1" x14ac:dyDescent="0.3">
      <c r="B8" s="10" t="s">
        <v>68</v>
      </c>
      <c r="AA8" s="10" t="s">
        <v>88</v>
      </c>
    </row>
    <row r="9" spans="1:27" ht="21.75" customHeight="1" x14ac:dyDescent="0.3">
      <c r="A9" s="66" t="s">
        <v>69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1"/>
      <c r="Y9" s="11"/>
      <c r="Z9" s="12"/>
      <c r="AA9" s="11"/>
    </row>
    <row r="10" spans="1:27" ht="16.5" customHeigh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5"/>
      <c r="AA10" s="14"/>
    </row>
    <row r="11" spans="1:27" ht="15" customHeight="1" x14ac:dyDescent="0.3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16"/>
      <c r="Y11" s="16"/>
      <c r="Z11" s="12"/>
      <c r="AA11" s="16"/>
    </row>
    <row r="12" spans="1:27" ht="1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7"/>
      <c r="V12" s="17"/>
      <c r="W12" s="19"/>
      <c r="X12" s="20"/>
      <c r="Y12" s="20"/>
      <c r="Z12" s="19"/>
      <c r="AA12" s="20"/>
    </row>
    <row r="13" spans="1:27" ht="15" customHeight="1" x14ac:dyDescent="0.3">
      <c r="A13" s="68" t="s">
        <v>35</v>
      </c>
      <c r="B13" s="70" t="s">
        <v>46</v>
      </c>
      <c r="C13" s="71"/>
      <c r="D13" s="70">
        <v>1</v>
      </c>
      <c r="E13" s="71"/>
      <c r="F13" s="70">
        <v>2</v>
      </c>
      <c r="G13" s="71"/>
      <c r="H13" s="70">
        <v>3</v>
      </c>
      <c r="I13" s="71"/>
      <c r="J13" s="70">
        <v>4</v>
      </c>
      <c r="K13" s="71"/>
      <c r="L13" s="70">
        <v>5</v>
      </c>
      <c r="M13" s="71"/>
      <c r="N13" s="90"/>
      <c r="O13" s="21" t="s">
        <v>47</v>
      </c>
      <c r="P13" s="21" t="s">
        <v>48</v>
      </c>
      <c r="Q13" s="21" t="s">
        <v>49</v>
      </c>
      <c r="R13" s="21" t="s">
        <v>50</v>
      </c>
      <c r="S13" s="22" t="s">
        <v>51</v>
      </c>
      <c r="T13" s="21" t="s">
        <v>66</v>
      </c>
      <c r="U13" s="21" t="s">
        <v>67</v>
      </c>
      <c r="V13" s="21" t="s">
        <v>54</v>
      </c>
      <c r="W13" s="23" t="s">
        <v>55</v>
      </c>
      <c r="X13" s="21" t="s">
        <v>56</v>
      </c>
    </row>
    <row r="14" spans="1:27" ht="15" customHeight="1" x14ac:dyDescent="0.3">
      <c r="A14" s="69"/>
      <c r="B14" s="76" t="str">
        <f>GRUPOS!F5</f>
        <v xml:space="preserve">Educacion </v>
      </c>
      <c r="C14" s="77"/>
      <c r="D14" s="92"/>
      <c r="E14" s="93"/>
      <c r="F14" s="96"/>
      <c r="G14" s="24"/>
      <c r="H14" s="86"/>
      <c r="I14" s="25"/>
      <c r="J14" s="86"/>
      <c r="K14" s="25"/>
      <c r="L14" s="86"/>
      <c r="M14" s="26"/>
      <c r="N14" s="91"/>
      <c r="O14" s="73">
        <v>0</v>
      </c>
      <c r="P14" s="73">
        <v>0</v>
      </c>
      <c r="Q14" s="73">
        <v>0</v>
      </c>
      <c r="R14" s="88">
        <v>0</v>
      </c>
      <c r="S14" s="73">
        <v>0</v>
      </c>
      <c r="T14" s="72">
        <f>SUM(G14,I14,K14,M14)</f>
        <v>0</v>
      </c>
      <c r="U14" s="72">
        <f>SUM(G15,I15,K15,M15)</f>
        <v>0</v>
      </c>
      <c r="V14" s="72">
        <f>+T14-U14</f>
        <v>0</v>
      </c>
      <c r="W14" s="74">
        <f>SUM(F14,H14,J14,L14)</f>
        <v>0</v>
      </c>
      <c r="X14" s="75"/>
    </row>
    <row r="15" spans="1:27" ht="15" customHeight="1" x14ac:dyDescent="0.3">
      <c r="A15" s="69"/>
      <c r="B15" s="78"/>
      <c r="C15" s="79"/>
      <c r="D15" s="94"/>
      <c r="E15" s="95"/>
      <c r="F15" s="97"/>
      <c r="G15" s="24"/>
      <c r="H15" s="87"/>
      <c r="I15" s="25"/>
      <c r="J15" s="87"/>
      <c r="K15" s="25"/>
      <c r="L15" s="87"/>
      <c r="M15" s="26"/>
      <c r="N15" s="91"/>
      <c r="O15" s="73"/>
      <c r="P15" s="73"/>
      <c r="Q15" s="73"/>
      <c r="R15" s="89"/>
      <c r="S15" s="73"/>
      <c r="T15" s="73"/>
      <c r="U15" s="73"/>
      <c r="V15" s="73"/>
      <c r="W15" s="74"/>
      <c r="X15" s="75"/>
    </row>
    <row r="16" spans="1:27" ht="15" customHeight="1" x14ac:dyDescent="0.3">
      <c r="A16" s="69"/>
      <c r="B16" s="76" t="str">
        <f>GRUPOS!F6</f>
        <v>CORPORACION SOCIAL</v>
      </c>
      <c r="C16" s="77"/>
      <c r="D16" s="80"/>
      <c r="E16" s="25"/>
      <c r="F16" s="82"/>
      <c r="G16" s="83"/>
      <c r="H16" s="86"/>
      <c r="I16" s="25"/>
      <c r="J16" s="86"/>
      <c r="K16" s="25"/>
      <c r="L16" s="86"/>
      <c r="M16" s="26"/>
      <c r="N16" s="91"/>
      <c r="O16" s="73">
        <v>0</v>
      </c>
      <c r="P16" s="73">
        <v>0</v>
      </c>
      <c r="Q16" s="73">
        <v>0</v>
      </c>
      <c r="R16" s="88">
        <v>0</v>
      </c>
      <c r="S16" s="73">
        <v>0</v>
      </c>
      <c r="T16" s="72">
        <f>SUM(E16,I16,K16,M16)</f>
        <v>0</v>
      </c>
      <c r="U16" s="72">
        <f>SUM(E17,I17,K17,M17)</f>
        <v>0</v>
      </c>
      <c r="V16" s="72">
        <f>+T16-U16</f>
        <v>0</v>
      </c>
      <c r="W16" s="74">
        <f>SUM(D16,H16,J16,L16)</f>
        <v>0</v>
      </c>
      <c r="X16" s="75"/>
    </row>
    <row r="17" spans="1:27" ht="15" customHeight="1" x14ac:dyDescent="0.3">
      <c r="A17" s="69"/>
      <c r="B17" s="78"/>
      <c r="C17" s="79"/>
      <c r="D17" s="81"/>
      <c r="E17" s="25"/>
      <c r="F17" s="84"/>
      <c r="G17" s="85"/>
      <c r="H17" s="87"/>
      <c r="I17" s="25"/>
      <c r="J17" s="87"/>
      <c r="K17" s="25"/>
      <c r="L17" s="87"/>
      <c r="M17" s="26"/>
      <c r="N17" s="91"/>
      <c r="O17" s="73"/>
      <c r="P17" s="73"/>
      <c r="Q17" s="73"/>
      <c r="R17" s="89"/>
      <c r="S17" s="73"/>
      <c r="T17" s="73"/>
      <c r="U17" s="73"/>
      <c r="V17" s="73"/>
      <c r="W17" s="74"/>
      <c r="X17" s="75"/>
    </row>
    <row r="18" spans="1:27" ht="15" customHeight="1" x14ac:dyDescent="0.3">
      <c r="A18" s="69"/>
      <c r="B18" s="76" t="str">
        <f>GRUPOS!F7</f>
        <v>HACIENDA</v>
      </c>
      <c r="C18" s="77"/>
      <c r="D18" s="80"/>
      <c r="E18" s="25"/>
      <c r="F18" s="86"/>
      <c r="G18" s="25"/>
      <c r="H18" s="82"/>
      <c r="I18" s="83"/>
      <c r="J18" s="86"/>
      <c r="K18" s="25"/>
      <c r="L18" s="86"/>
      <c r="M18" s="26"/>
      <c r="N18" s="91"/>
      <c r="O18" s="73">
        <v>0</v>
      </c>
      <c r="P18" s="73">
        <v>0</v>
      </c>
      <c r="Q18" s="73">
        <v>0</v>
      </c>
      <c r="R18" s="88">
        <v>0</v>
      </c>
      <c r="S18" s="73">
        <v>0</v>
      </c>
      <c r="T18" s="72">
        <f>SUM(E18,G18,K18,M18)</f>
        <v>0</v>
      </c>
      <c r="U18" s="72">
        <f>SUM(E19,G19,K19,M19)</f>
        <v>0</v>
      </c>
      <c r="V18" s="73">
        <f>+T18-U18</f>
        <v>0</v>
      </c>
      <c r="W18" s="74">
        <f>SUM(D18,F18,J18,L18)</f>
        <v>0</v>
      </c>
      <c r="X18" s="75"/>
    </row>
    <row r="19" spans="1:27" ht="15" customHeight="1" x14ac:dyDescent="0.3">
      <c r="A19" s="69"/>
      <c r="B19" s="78"/>
      <c r="C19" s="79"/>
      <c r="D19" s="81"/>
      <c r="E19" s="25"/>
      <c r="F19" s="87"/>
      <c r="G19" s="25"/>
      <c r="H19" s="84"/>
      <c r="I19" s="85"/>
      <c r="J19" s="87"/>
      <c r="K19" s="25"/>
      <c r="L19" s="87"/>
      <c r="M19" s="26"/>
      <c r="N19" s="91"/>
      <c r="O19" s="73"/>
      <c r="P19" s="73"/>
      <c r="Q19" s="73"/>
      <c r="R19" s="89"/>
      <c r="S19" s="73"/>
      <c r="T19" s="73"/>
      <c r="U19" s="73"/>
      <c r="V19" s="73"/>
      <c r="W19" s="74"/>
      <c r="X19" s="75"/>
    </row>
    <row r="20" spans="1:27" ht="15" customHeight="1" x14ac:dyDescent="0.3">
      <c r="A20" s="69"/>
      <c r="B20" s="76" t="str">
        <f>GRUPOS!F8</f>
        <v>Agencia Catastral de Cundinamarca</v>
      </c>
      <c r="C20" s="77"/>
      <c r="D20" s="86"/>
      <c r="E20" s="25"/>
      <c r="F20" s="86"/>
      <c r="G20" s="25"/>
      <c r="H20" s="86"/>
      <c r="I20" s="25"/>
      <c r="J20" s="82"/>
      <c r="K20" s="83"/>
      <c r="L20" s="86"/>
      <c r="M20" s="26"/>
      <c r="N20" s="91"/>
      <c r="O20" s="73">
        <v>0</v>
      </c>
      <c r="P20" s="73">
        <v>0</v>
      </c>
      <c r="Q20" s="73">
        <v>0</v>
      </c>
      <c r="R20" s="88">
        <v>0</v>
      </c>
      <c r="S20" s="73">
        <v>0</v>
      </c>
      <c r="T20" s="72">
        <f>E20+G20+I20+M20</f>
        <v>0</v>
      </c>
      <c r="U20" s="72">
        <f>E21+G21+I21+M21</f>
        <v>0</v>
      </c>
      <c r="V20" s="73">
        <f>+T20-U20</f>
        <v>0</v>
      </c>
      <c r="W20" s="74">
        <f>D20+F20+H20+L20</f>
        <v>0</v>
      </c>
      <c r="X20" s="75"/>
    </row>
    <row r="21" spans="1:27" ht="15" customHeight="1" x14ac:dyDescent="0.3">
      <c r="A21" s="69"/>
      <c r="B21" s="78"/>
      <c r="C21" s="79"/>
      <c r="D21" s="87"/>
      <c r="E21" s="25"/>
      <c r="F21" s="87"/>
      <c r="G21" s="25"/>
      <c r="H21" s="87"/>
      <c r="I21" s="25"/>
      <c r="J21" s="84"/>
      <c r="K21" s="85"/>
      <c r="L21" s="87"/>
      <c r="M21" s="26"/>
      <c r="N21" s="91"/>
      <c r="O21" s="73"/>
      <c r="P21" s="73"/>
      <c r="Q21" s="73"/>
      <c r="R21" s="89"/>
      <c r="S21" s="73"/>
      <c r="T21" s="73"/>
      <c r="U21" s="73"/>
      <c r="V21" s="73"/>
      <c r="W21" s="74"/>
      <c r="X21" s="75"/>
    </row>
    <row r="22" spans="1:27" ht="14.25" customHeight="1" x14ac:dyDescent="0.3"/>
    <row r="23" spans="1:27" ht="15" customHeight="1" x14ac:dyDescent="0.3">
      <c r="A23" s="27" t="s">
        <v>57</v>
      </c>
      <c r="B23" s="27" t="s">
        <v>58</v>
      </c>
      <c r="C23" s="28"/>
      <c r="D23" s="28"/>
      <c r="E23" s="110" t="s">
        <v>59</v>
      </c>
      <c r="F23" s="111"/>
      <c r="G23" s="111"/>
      <c r="H23" s="111"/>
      <c r="I23" s="111"/>
      <c r="J23" s="111"/>
      <c r="K23" s="111"/>
      <c r="L23" s="111"/>
      <c r="M23" s="112"/>
      <c r="N23" s="113" t="s">
        <v>60</v>
      </c>
      <c r="O23" s="113"/>
      <c r="P23" s="113"/>
      <c r="Q23" s="113"/>
      <c r="R23" s="27"/>
      <c r="S23" s="113" t="s">
        <v>61</v>
      </c>
      <c r="T23" s="113"/>
      <c r="U23" s="113"/>
      <c r="V23" s="113"/>
      <c r="W23" s="29" t="s">
        <v>46</v>
      </c>
      <c r="X23" s="30" t="s">
        <v>62</v>
      </c>
      <c r="Y23" s="30"/>
      <c r="Z23" s="29" t="s">
        <v>46</v>
      </c>
      <c r="AA23" s="30" t="s">
        <v>63</v>
      </c>
    </row>
    <row r="24" spans="1:27" s="35" customFormat="1" ht="15" customHeight="1" x14ac:dyDescent="0.3">
      <c r="A24" s="31">
        <v>0.54166666666666663</v>
      </c>
      <c r="B24" s="32" t="str">
        <f>B14</f>
        <v xml:space="preserve">Educacion </v>
      </c>
      <c r="C24" s="33" t="s">
        <v>64</v>
      </c>
      <c r="D24" s="33"/>
      <c r="E24" s="98" t="str">
        <f>B20</f>
        <v>Agencia Catastral de Cundinamarca</v>
      </c>
      <c r="F24" s="99"/>
      <c r="G24" s="99"/>
      <c r="H24" s="99"/>
      <c r="I24" s="99"/>
      <c r="J24" s="99"/>
      <c r="K24" s="99"/>
      <c r="L24" s="99"/>
      <c r="M24" s="100"/>
      <c r="N24" s="101" t="s">
        <v>83</v>
      </c>
      <c r="O24" s="101"/>
      <c r="P24" s="101"/>
      <c r="Q24" s="101"/>
      <c r="R24" s="64"/>
      <c r="S24" s="102">
        <v>45117</v>
      </c>
      <c r="T24" s="103"/>
      <c r="U24" s="103"/>
      <c r="V24" s="104"/>
      <c r="W24" s="105"/>
      <c r="X24" s="106"/>
      <c r="Y24" s="27" t="s">
        <v>65</v>
      </c>
      <c r="Z24" s="105"/>
      <c r="AA24" s="106"/>
    </row>
    <row r="25" spans="1:27" s="35" customFormat="1" ht="15" customHeight="1" x14ac:dyDescent="0.3">
      <c r="A25" s="31">
        <v>0.56944444444444442</v>
      </c>
      <c r="B25" s="37" t="str">
        <f>B16</f>
        <v>CORPORACION SOCIAL</v>
      </c>
      <c r="C25" s="38" t="s">
        <v>64</v>
      </c>
      <c r="D25" s="38"/>
      <c r="E25" s="107" t="str">
        <f>B18</f>
        <v>HACIENDA</v>
      </c>
      <c r="F25" s="108"/>
      <c r="G25" s="108"/>
      <c r="H25" s="108"/>
      <c r="I25" s="108"/>
      <c r="J25" s="108"/>
      <c r="K25" s="108"/>
      <c r="L25" s="108"/>
      <c r="M25" s="109"/>
      <c r="N25" s="101" t="s">
        <v>83</v>
      </c>
      <c r="O25" s="101"/>
      <c r="P25" s="101"/>
      <c r="Q25" s="101"/>
      <c r="R25" s="42"/>
      <c r="S25" s="102">
        <v>45117</v>
      </c>
      <c r="T25" s="103"/>
      <c r="U25" s="103"/>
      <c r="V25" s="104"/>
      <c r="W25" s="105"/>
      <c r="X25" s="106"/>
      <c r="Y25" s="27" t="s">
        <v>65</v>
      </c>
      <c r="Z25" s="105"/>
      <c r="AA25" s="106"/>
    </row>
    <row r="26" spans="1:27" ht="15" customHeight="1" x14ac:dyDescent="0.3">
      <c r="A26" s="27" t="s">
        <v>57</v>
      </c>
      <c r="B26" s="40" t="s">
        <v>58</v>
      </c>
      <c r="C26" s="41"/>
      <c r="D26" s="41"/>
      <c r="E26" s="114" t="s">
        <v>59</v>
      </c>
      <c r="F26" s="115"/>
      <c r="G26" s="115"/>
      <c r="H26" s="115"/>
      <c r="I26" s="115"/>
      <c r="J26" s="115"/>
      <c r="K26" s="115"/>
      <c r="L26" s="115"/>
      <c r="M26" s="116"/>
      <c r="N26" s="113" t="s">
        <v>60</v>
      </c>
      <c r="O26" s="113"/>
      <c r="P26" s="113"/>
      <c r="Q26" s="113"/>
      <c r="R26" s="27"/>
      <c r="S26" s="117" t="s">
        <v>61</v>
      </c>
      <c r="T26" s="117"/>
      <c r="U26" s="117"/>
      <c r="V26" s="117"/>
      <c r="W26" s="29" t="s">
        <v>46</v>
      </c>
      <c r="X26" s="30" t="s">
        <v>62</v>
      </c>
      <c r="Y26" s="30"/>
      <c r="Z26" s="29" t="s">
        <v>46</v>
      </c>
      <c r="AA26" s="30" t="s">
        <v>63</v>
      </c>
    </row>
    <row r="27" spans="1:27" s="35" customFormat="1" ht="21.75" customHeight="1" x14ac:dyDescent="0.3">
      <c r="A27" s="31">
        <v>0.59722222222222221</v>
      </c>
      <c r="B27" s="62" t="str">
        <f>B20</f>
        <v>Agencia Catastral de Cundinamarca</v>
      </c>
      <c r="C27" s="38" t="s">
        <v>64</v>
      </c>
      <c r="D27" s="38"/>
      <c r="E27" s="107" t="str">
        <f>B18</f>
        <v>HACIENDA</v>
      </c>
      <c r="F27" s="108"/>
      <c r="G27" s="108"/>
      <c r="H27" s="108"/>
      <c r="I27" s="108"/>
      <c r="J27" s="108"/>
      <c r="K27" s="108"/>
      <c r="L27" s="108"/>
      <c r="M27" s="109"/>
      <c r="N27" s="101" t="s">
        <v>83</v>
      </c>
      <c r="O27" s="101"/>
      <c r="P27" s="101"/>
      <c r="Q27" s="101"/>
      <c r="R27" s="42"/>
      <c r="S27" s="102">
        <v>45119</v>
      </c>
      <c r="T27" s="103"/>
      <c r="U27" s="103"/>
      <c r="V27" s="104"/>
      <c r="W27" s="105"/>
      <c r="X27" s="106"/>
      <c r="Y27" s="27" t="s">
        <v>65</v>
      </c>
      <c r="Z27" s="105"/>
      <c r="AA27" s="106"/>
    </row>
    <row r="28" spans="1:27" s="35" customFormat="1" ht="15" customHeight="1" x14ac:dyDescent="0.3">
      <c r="A28" s="31">
        <v>0.625</v>
      </c>
      <c r="B28" s="37" t="str">
        <f>B14</f>
        <v xml:space="preserve">Educacion </v>
      </c>
      <c r="C28" s="38" t="s">
        <v>64</v>
      </c>
      <c r="D28" s="38"/>
      <c r="E28" s="107" t="str">
        <f>B16</f>
        <v>CORPORACION SOCIAL</v>
      </c>
      <c r="F28" s="108"/>
      <c r="G28" s="108"/>
      <c r="H28" s="108"/>
      <c r="I28" s="108"/>
      <c r="J28" s="108"/>
      <c r="K28" s="108"/>
      <c r="L28" s="108"/>
      <c r="M28" s="109"/>
      <c r="N28" s="101" t="s">
        <v>83</v>
      </c>
      <c r="O28" s="101"/>
      <c r="P28" s="101"/>
      <c r="Q28" s="101"/>
      <c r="R28" s="42"/>
      <c r="S28" s="102">
        <v>45119</v>
      </c>
      <c r="T28" s="103"/>
      <c r="U28" s="103"/>
      <c r="V28" s="104"/>
      <c r="W28" s="105"/>
      <c r="X28" s="106"/>
      <c r="Y28" s="27" t="s">
        <v>65</v>
      </c>
      <c r="Z28" s="105"/>
      <c r="AA28" s="106"/>
    </row>
    <row r="29" spans="1:27" ht="15" customHeight="1" x14ac:dyDescent="0.3">
      <c r="A29" s="27" t="s">
        <v>57</v>
      </c>
      <c r="B29" s="40" t="s">
        <v>58</v>
      </c>
      <c r="C29" s="41"/>
      <c r="D29" s="41"/>
      <c r="E29" s="114" t="s">
        <v>59</v>
      </c>
      <c r="F29" s="115"/>
      <c r="G29" s="115"/>
      <c r="H29" s="115"/>
      <c r="I29" s="115"/>
      <c r="J29" s="115"/>
      <c r="K29" s="115"/>
      <c r="L29" s="115"/>
      <c r="M29" s="116"/>
      <c r="N29" s="113" t="s">
        <v>60</v>
      </c>
      <c r="O29" s="113"/>
      <c r="P29" s="113"/>
      <c r="Q29" s="113"/>
      <c r="R29" s="27"/>
      <c r="S29" s="117" t="s">
        <v>61</v>
      </c>
      <c r="T29" s="117"/>
      <c r="U29" s="117"/>
      <c r="V29" s="117"/>
      <c r="W29" s="29" t="s">
        <v>46</v>
      </c>
      <c r="X29" s="30" t="s">
        <v>62</v>
      </c>
      <c r="Y29" s="30"/>
      <c r="Z29" s="29" t="s">
        <v>46</v>
      </c>
      <c r="AA29" s="30" t="s">
        <v>63</v>
      </c>
    </row>
    <row r="30" spans="1:27" s="35" customFormat="1" ht="15" customHeight="1" x14ac:dyDescent="0.3">
      <c r="A30" s="31">
        <v>0.65277777777777779</v>
      </c>
      <c r="B30" s="37" t="str">
        <f>B16</f>
        <v>CORPORACION SOCIAL</v>
      </c>
      <c r="C30" s="38" t="s">
        <v>64</v>
      </c>
      <c r="D30" s="38"/>
      <c r="E30" s="107" t="str">
        <f>B20</f>
        <v>Agencia Catastral de Cundinamarca</v>
      </c>
      <c r="F30" s="108"/>
      <c r="G30" s="108"/>
      <c r="H30" s="108"/>
      <c r="I30" s="108"/>
      <c r="J30" s="108"/>
      <c r="K30" s="108"/>
      <c r="L30" s="108"/>
      <c r="M30" s="109"/>
      <c r="N30" s="101" t="s">
        <v>83</v>
      </c>
      <c r="O30" s="101"/>
      <c r="P30" s="101"/>
      <c r="Q30" s="101"/>
      <c r="R30" s="42"/>
      <c r="S30" s="102">
        <v>45117</v>
      </c>
      <c r="T30" s="103"/>
      <c r="U30" s="103"/>
      <c r="V30" s="104"/>
      <c r="W30" s="105"/>
      <c r="X30" s="106"/>
      <c r="Y30" s="27" t="s">
        <v>65</v>
      </c>
      <c r="Z30" s="105"/>
      <c r="AA30" s="106"/>
    </row>
    <row r="31" spans="1:27" s="35" customFormat="1" ht="21.75" customHeight="1" x14ac:dyDescent="0.3">
      <c r="A31" s="31">
        <v>0.68055555555555547</v>
      </c>
      <c r="B31" s="37" t="str">
        <f>B18</f>
        <v>HACIENDA</v>
      </c>
      <c r="C31" s="38" t="s">
        <v>64</v>
      </c>
      <c r="D31" s="38"/>
      <c r="E31" s="107" t="str">
        <f>B14</f>
        <v xml:space="preserve">Educacion </v>
      </c>
      <c r="F31" s="108"/>
      <c r="G31" s="108"/>
      <c r="H31" s="108"/>
      <c r="I31" s="108"/>
      <c r="J31" s="108"/>
      <c r="K31" s="108"/>
      <c r="L31" s="108"/>
      <c r="M31" s="109"/>
      <c r="N31" s="101" t="s">
        <v>83</v>
      </c>
      <c r="O31" s="101"/>
      <c r="P31" s="101"/>
      <c r="Q31" s="101"/>
      <c r="R31" s="42"/>
      <c r="S31" s="102">
        <v>45117</v>
      </c>
      <c r="T31" s="103"/>
      <c r="U31" s="103"/>
      <c r="V31" s="104"/>
      <c r="W31" s="105"/>
      <c r="X31" s="106"/>
      <c r="Y31" s="27" t="s">
        <v>65</v>
      </c>
      <c r="Z31" s="105"/>
      <c r="AA31" s="106"/>
    </row>
    <row r="32" spans="1:27" ht="15" customHeight="1" x14ac:dyDescent="0.3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3"/>
      <c r="O32" s="43"/>
      <c r="P32" s="43"/>
      <c r="Q32" s="43"/>
      <c r="R32" s="43"/>
      <c r="S32" s="45"/>
      <c r="T32" s="45"/>
      <c r="U32" s="45"/>
      <c r="V32" s="45"/>
      <c r="W32" s="46"/>
      <c r="X32" s="43"/>
      <c r="Y32" s="47"/>
      <c r="Z32" s="46"/>
      <c r="AA32" s="43"/>
    </row>
    <row r="33" spans="1:27" ht="15" customHeight="1" x14ac:dyDescent="0.3">
      <c r="A33" s="67" t="s">
        <v>75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16"/>
      <c r="Y33" s="16"/>
      <c r="Z33" s="12"/>
      <c r="AA33" s="16"/>
    </row>
    <row r="34" spans="1:27" ht="15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17"/>
      <c r="V34" s="17"/>
      <c r="W34" s="19"/>
      <c r="X34" s="20"/>
      <c r="Y34" s="20"/>
      <c r="Z34" s="19"/>
      <c r="AA34" s="20"/>
    </row>
    <row r="35" spans="1:27" ht="15" customHeight="1" x14ac:dyDescent="0.3">
      <c r="A35" s="68" t="s">
        <v>36</v>
      </c>
      <c r="B35" s="70" t="s">
        <v>46</v>
      </c>
      <c r="C35" s="71"/>
      <c r="D35" s="70">
        <v>1</v>
      </c>
      <c r="E35" s="71"/>
      <c r="F35" s="70">
        <v>2</v>
      </c>
      <c r="G35" s="71"/>
      <c r="H35" s="70">
        <v>3</v>
      </c>
      <c r="I35" s="71"/>
      <c r="J35" s="70">
        <v>4</v>
      </c>
      <c r="K35" s="71"/>
      <c r="L35" s="70">
        <v>5</v>
      </c>
      <c r="M35" s="71"/>
      <c r="N35" s="90"/>
      <c r="O35" s="21" t="s">
        <v>47</v>
      </c>
      <c r="P35" s="21" t="s">
        <v>48</v>
      </c>
      <c r="Q35" s="21" t="s">
        <v>49</v>
      </c>
      <c r="R35" s="21" t="s">
        <v>50</v>
      </c>
      <c r="S35" s="22" t="s">
        <v>51</v>
      </c>
      <c r="T35" s="21" t="s">
        <v>66</v>
      </c>
      <c r="U35" s="21" t="s">
        <v>67</v>
      </c>
      <c r="V35" s="21" t="s">
        <v>54</v>
      </c>
      <c r="W35" s="23" t="s">
        <v>55</v>
      </c>
      <c r="X35" s="21" t="s">
        <v>56</v>
      </c>
    </row>
    <row r="36" spans="1:27" ht="15" customHeight="1" x14ac:dyDescent="0.3">
      <c r="A36" s="69"/>
      <c r="B36" s="76" t="str">
        <f>GRUPOS!I5</f>
        <v>General</v>
      </c>
      <c r="C36" s="77"/>
      <c r="D36" s="92"/>
      <c r="E36" s="93"/>
      <c r="F36" s="96"/>
      <c r="G36" s="24"/>
      <c r="H36" s="86"/>
      <c r="I36" s="25"/>
      <c r="J36" s="86"/>
      <c r="K36" s="25"/>
      <c r="L36" s="86"/>
      <c r="M36" s="26"/>
      <c r="N36" s="91"/>
      <c r="O36" s="73">
        <v>0</v>
      </c>
      <c r="P36" s="73">
        <v>0</v>
      </c>
      <c r="Q36" s="73">
        <v>0</v>
      </c>
      <c r="R36" s="88">
        <v>0</v>
      </c>
      <c r="S36" s="73">
        <v>0</v>
      </c>
      <c r="T36" s="72">
        <f>SUM(G36,I36,K36,M36)</f>
        <v>0</v>
      </c>
      <c r="U36" s="72">
        <f>SUM(G37,I37,K37,M37)</f>
        <v>0</v>
      </c>
      <c r="V36" s="72">
        <f>+T36-U36</f>
        <v>0</v>
      </c>
      <c r="W36" s="74">
        <f>SUM(F36,H36,J36,L36)</f>
        <v>0</v>
      </c>
      <c r="X36" s="75"/>
    </row>
    <row r="37" spans="1:27" ht="15" customHeight="1" x14ac:dyDescent="0.3">
      <c r="A37" s="69"/>
      <c r="B37" s="78"/>
      <c r="C37" s="79"/>
      <c r="D37" s="94"/>
      <c r="E37" s="95"/>
      <c r="F37" s="97"/>
      <c r="G37" s="24"/>
      <c r="H37" s="87"/>
      <c r="I37" s="25"/>
      <c r="J37" s="87"/>
      <c r="K37" s="25"/>
      <c r="L37" s="87"/>
      <c r="M37" s="26"/>
      <c r="N37" s="91"/>
      <c r="O37" s="73"/>
      <c r="P37" s="73"/>
      <c r="Q37" s="73"/>
      <c r="R37" s="89"/>
      <c r="S37" s="73"/>
      <c r="T37" s="73"/>
      <c r="U37" s="73"/>
      <c r="V37" s="73"/>
      <c r="W37" s="74"/>
      <c r="X37" s="75"/>
    </row>
    <row r="38" spans="1:27" ht="15" customHeight="1" x14ac:dyDescent="0.3">
      <c r="A38" s="69"/>
      <c r="B38" s="76" t="str">
        <f>GRUPOS!I6</f>
        <v>IDECUT</v>
      </c>
      <c r="C38" s="77"/>
      <c r="D38" s="80"/>
      <c r="E38" s="25"/>
      <c r="F38" s="82"/>
      <c r="G38" s="83"/>
      <c r="H38" s="86"/>
      <c r="I38" s="25"/>
      <c r="J38" s="86"/>
      <c r="K38" s="25"/>
      <c r="L38" s="86"/>
      <c r="M38" s="26"/>
      <c r="N38" s="91"/>
      <c r="O38" s="73">
        <v>0</v>
      </c>
      <c r="P38" s="73">
        <v>0</v>
      </c>
      <c r="Q38" s="73">
        <v>0</v>
      </c>
      <c r="R38" s="88">
        <v>0</v>
      </c>
      <c r="S38" s="73">
        <v>0</v>
      </c>
      <c r="T38" s="72">
        <f>SUM(E38,I38,K38,M38)</f>
        <v>0</v>
      </c>
      <c r="U38" s="72">
        <f>SUM(E39,I39,K39,M39)</f>
        <v>0</v>
      </c>
      <c r="V38" s="72">
        <f>+T38-U38</f>
        <v>0</v>
      </c>
      <c r="W38" s="74">
        <f>SUM(D38,H38,J38,L38)</f>
        <v>0</v>
      </c>
      <c r="X38" s="75"/>
    </row>
    <row r="39" spans="1:27" ht="15" customHeight="1" x14ac:dyDescent="0.3">
      <c r="A39" s="69"/>
      <c r="B39" s="78"/>
      <c r="C39" s="79"/>
      <c r="D39" s="81"/>
      <c r="E39" s="25"/>
      <c r="F39" s="84"/>
      <c r="G39" s="85"/>
      <c r="H39" s="87"/>
      <c r="I39" s="25"/>
      <c r="J39" s="87"/>
      <c r="K39" s="25"/>
      <c r="L39" s="87"/>
      <c r="M39" s="26"/>
      <c r="N39" s="91"/>
      <c r="O39" s="73"/>
      <c r="P39" s="73"/>
      <c r="Q39" s="73"/>
      <c r="R39" s="89"/>
      <c r="S39" s="73"/>
      <c r="T39" s="73"/>
      <c r="U39" s="73"/>
      <c r="V39" s="73"/>
      <c r="W39" s="74"/>
      <c r="X39" s="75"/>
    </row>
    <row r="40" spans="1:27" ht="15" customHeight="1" x14ac:dyDescent="0.3">
      <c r="A40" s="69"/>
      <c r="B40" s="76" t="str">
        <f>GRUPOS!I7</f>
        <v>TRANSPORTE Y MOVILIDAD</v>
      </c>
      <c r="C40" s="77"/>
      <c r="D40" s="80"/>
      <c r="E40" s="25"/>
      <c r="F40" s="86"/>
      <c r="G40" s="25"/>
      <c r="H40" s="82"/>
      <c r="I40" s="83"/>
      <c r="J40" s="86"/>
      <c r="K40" s="25"/>
      <c r="L40" s="86"/>
      <c r="M40" s="26"/>
      <c r="N40" s="91"/>
      <c r="O40" s="73">
        <v>0</v>
      </c>
      <c r="P40" s="73">
        <v>0</v>
      </c>
      <c r="Q40" s="73">
        <v>0</v>
      </c>
      <c r="R40" s="88">
        <v>0</v>
      </c>
      <c r="S40" s="73">
        <v>0</v>
      </c>
      <c r="T40" s="72">
        <f>SUM(E40,G40,K40,M40)</f>
        <v>0</v>
      </c>
      <c r="U40" s="72">
        <f>SUM(E41,G41,K41,M41)</f>
        <v>0</v>
      </c>
      <c r="V40" s="73">
        <f>+T40-U40</f>
        <v>0</v>
      </c>
      <c r="W40" s="74">
        <f>SUM(D40,F40,J40,L40)</f>
        <v>0</v>
      </c>
      <c r="X40" s="75"/>
    </row>
    <row r="41" spans="1:27" ht="15" customHeight="1" x14ac:dyDescent="0.3">
      <c r="A41" s="69"/>
      <c r="B41" s="78"/>
      <c r="C41" s="79"/>
      <c r="D41" s="81"/>
      <c r="E41" s="25"/>
      <c r="F41" s="87"/>
      <c r="G41" s="25"/>
      <c r="H41" s="84"/>
      <c r="I41" s="85"/>
      <c r="J41" s="87"/>
      <c r="K41" s="25"/>
      <c r="L41" s="87"/>
      <c r="M41" s="26"/>
      <c r="N41" s="91"/>
      <c r="O41" s="73"/>
      <c r="P41" s="73"/>
      <c r="Q41" s="73"/>
      <c r="R41" s="89"/>
      <c r="S41" s="73"/>
      <c r="T41" s="73"/>
      <c r="U41" s="73"/>
      <c r="V41" s="73"/>
      <c r="W41" s="74"/>
      <c r="X41" s="75"/>
    </row>
    <row r="42" spans="1:27" ht="15" customHeight="1" x14ac:dyDescent="0.3">
      <c r="A42" s="69"/>
      <c r="B42" s="76" t="str">
        <f>GRUPOS!I8</f>
        <v>EMPRESA INMOBILIARIA</v>
      </c>
      <c r="C42" s="77"/>
      <c r="D42" s="86"/>
      <c r="E42" s="25"/>
      <c r="F42" s="86"/>
      <c r="G42" s="25"/>
      <c r="H42" s="86"/>
      <c r="I42" s="25"/>
      <c r="J42" s="82"/>
      <c r="K42" s="83"/>
      <c r="L42" s="86"/>
      <c r="M42" s="26"/>
      <c r="N42" s="91"/>
      <c r="O42" s="73">
        <v>0</v>
      </c>
      <c r="P42" s="73">
        <v>0</v>
      </c>
      <c r="Q42" s="73">
        <v>0</v>
      </c>
      <c r="R42" s="88">
        <v>0</v>
      </c>
      <c r="S42" s="73">
        <v>0</v>
      </c>
      <c r="T42" s="72">
        <f>E42+G42+I42+M42</f>
        <v>0</v>
      </c>
      <c r="U42" s="72">
        <f>E43+G43+I43+M43</f>
        <v>0</v>
      </c>
      <c r="V42" s="73">
        <f>+T42-U42</f>
        <v>0</v>
      </c>
      <c r="W42" s="74">
        <f>D42+F42+H42+L42</f>
        <v>0</v>
      </c>
      <c r="X42" s="75"/>
    </row>
    <row r="43" spans="1:27" ht="15" customHeight="1" x14ac:dyDescent="0.3">
      <c r="A43" s="69"/>
      <c r="B43" s="78"/>
      <c r="C43" s="79"/>
      <c r="D43" s="87"/>
      <c r="E43" s="25"/>
      <c r="F43" s="87"/>
      <c r="G43" s="25"/>
      <c r="H43" s="87"/>
      <c r="I43" s="25"/>
      <c r="J43" s="84"/>
      <c r="K43" s="85"/>
      <c r="L43" s="87"/>
      <c r="M43" s="26"/>
      <c r="N43" s="91"/>
      <c r="O43" s="73"/>
      <c r="P43" s="73"/>
      <c r="Q43" s="73"/>
      <c r="R43" s="89"/>
      <c r="S43" s="73"/>
      <c r="T43" s="73"/>
      <c r="U43" s="73"/>
      <c r="V43" s="73"/>
      <c r="W43" s="74"/>
      <c r="X43" s="75"/>
    </row>
    <row r="44" spans="1:27" ht="14.25" customHeight="1" x14ac:dyDescent="0.3"/>
    <row r="45" spans="1:27" ht="15" customHeight="1" x14ac:dyDescent="0.3">
      <c r="A45" s="27" t="s">
        <v>57</v>
      </c>
      <c r="B45" s="27" t="s">
        <v>58</v>
      </c>
      <c r="C45" s="28"/>
      <c r="D45" s="28"/>
      <c r="E45" s="110" t="s">
        <v>59</v>
      </c>
      <c r="F45" s="111"/>
      <c r="G45" s="111"/>
      <c r="H45" s="111"/>
      <c r="I45" s="111"/>
      <c r="J45" s="111"/>
      <c r="K45" s="111"/>
      <c r="L45" s="111"/>
      <c r="M45" s="112"/>
      <c r="N45" s="113" t="s">
        <v>60</v>
      </c>
      <c r="O45" s="113"/>
      <c r="P45" s="113"/>
      <c r="Q45" s="113"/>
      <c r="R45" s="27"/>
      <c r="S45" s="113" t="s">
        <v>61</v>
      </c>
      <c r="T45" s="113"/>
      <c r="U45" s="113"/>
      <c r="V45" s="113"/>
      <c r="W45" s="29" t="s">
        <v>46</v>
      </c>
      <c r="X45" s="30" t="s">
        <v>62</v>
      </c>
      <c r="Y45" s="30"/>
      <c r="Z45" s="29" t="s">
        <v>46</v>
      </c>
      <c r="AA45" s="30" t="s">
        <v>63</v>
      </c>
    </row>
    <row r="46" spans="1:27" s="35" customFormat="1" ht="15" customHeight="1" x14ac:dyDescent="0.3">
      <c r="A46" s="31">
        <v>0.54166666666666663</v>
      </c>
      <c r="B46" s="32" t="str">
        <f>B36</f>
        <v>General</v>
      </c>
      <c r="C46" s="33" t="s">
        <v>64</v>
      </c>
      <c r="D46" s="33"/>
      <c r="E46" s="98" t="str">
        <f>B42</f>
        <v>EMPRESA INMOBILIARIA</v>
      </c>
      <c r="F46" s="99"/>
      <c r="G46" s="99"/>
      <c r="H46" s="99"/>
      <c r="I46" s="99"/>
      <c r="J46" s="99"/>
      <c r="K46" s="99"/>
      <c r="L46" s="99"/>
      <c r="M46" s="100"/>
      <c r="N46" s="118" t="s">
        <v>84</v>
      </c>
      <c r="O46" s="119"/>
      <c r="P46" s="119"/>
      <c r="Q46" s="120"/>
      <c r="R46" s="34"/>
      <c r="S46" s="102">
        <v>45117</v>
      </c>
      <c r="T46" s="103"/>
      <c r="U46" s="103"/>
      <c r="V46" s="104"/>
      <c r="W46" s="105"/>
      <c r="X46" s="106"/>
      <c r="Y46" s="27" t="s">
        <v>65</v>
      </c>
      <c r="Z46" s="105"/>
      <c r="AA46" s="106"/>
    </row>
    <row r="47" spans="1:27" s="35" customFormat="1" ht="15" customHeight="1" x14ac:dyDescent="0.3">
      <c r="A47" s="31">
        <v>0.56944444444444442</v>
      </c>
      <c r="B47" s="37" t="str">
        <f>B38</f>
        <v>IDECUT</v>
      </c>
      <c r="C47" s="38" t="s">
        <v>64</v>
      </c>
      <c r="D47" s="38"/>
      <c r="E47" s="107" t="str">
        <f>B40</f>
        <v>TRANSPORTE Y MOVILIDAD</v>
      </c>
      <c r="F47" s="108"/>
      <c r="G47" s="108"/>
      <c r="H47" s="108"/>
      <c r="I47" s="108"/>
      <c r="J47" s="108"/>
      <c r="K47" s="108"/>
      <c r="L47" s="108"/>
      <c r="M47" s="109"/>
      <c r="N47" s="118" t="s">
        <v>84</v>
      </c>
      <c r="O47" s="119"/>
      <c r="P47" s="119"/>
      <c r="Q47" s="120"/>
      <c r="R47" s="39"/>
      <c r="S47" s="102">
        <v>45117</v>
      </c>
      <c r="T47" s="103"/>
      <c r="U47" s="103"/>
      <c r="V47" s="104"/>
      <c r="W47" s="105"/>
      <c r="X47" s="106"/>
      <c r="Y47" s="27" t="s">
        <v>65</v>
      </c>
      <c r="Z47" s="105"/>
      <c r="AA47" s="106"/>
    </row>
    <row r="48" spans="1:27" ht="15" customHeight="1" x14ac:dyDescent="0.3">
      <c r="A48" s="27" t="s">
        <v>57</v>
      </c>
      <c r="B48" s="40" t="s">
        <v>58</v>
      </c>
      <c r="C48" s="41"/>
      <c r="D48" s="41"/>
      <c r="E48" s="114" t="s">
        <v>59</v>
      </c>
      <c r="F48" s="115"/>
      <c r="G48" s="115"/>
      <c r="H48" s="115"/>
      <c r="I48" s="115"/>
      <c r="J48" s="115"/>
      <c r="K48" s="115"/>
      <c r="L48" s="115"/>
      <c r="M48" s="116"/>
      <c r="N48" s="113" t="s">
        <v>60</v>
      </c>
      <c r="O48" s="113"/>
      <c r="P48" s="113"/>
      <c r="Q48" s="113"/>
      <c r="R48" s="27"/>
      <c r="S48" s="117" t="s">
        <v>61</v>
      </c>
      <c r="T48" s="117"/>
      <c r="U48" s="117"/>
      <c r="V48" s="117"/>
      <c r="W48" s="29" t="s">
        <v>46</v>
      </c>
      <c r="X48" s="30" t="s">
        <v>62</v>
      </c>
      <c r="Y48" s="30"/>
      <c r="Z48" s="29" t="s">
        <v>46</v>
      </c>
      <c r="AA48" s="30" t="s">
        <v>63</v>
      </c>
    </row>
    <row r="49" spans="1:27" s="35" customFormat="1" ht="15" customHeight="1" x14ac:dyDescent="0.3">
      <c r="A49" s="31">
        <v>0.59722222222222221</v>
      </c>
      <c r="B49" s="37" t="str">
        <f>B42</f>
        <v>EMPRESA INMOBILIARIA</v>
      </c>
      <c r="C49" s="38" t="s">
        <v>64</v>
      </c>
      <c r="D49" s="38"/>
      <c r="E49" s="107" t="str">
        <f>B40</f>
        <v>TRANSPORTE Y MOVILIDAD</v>
      </c>
      <c r="F49" s="108"/>
      <c r="G49" s="108"/>
      <c r="H49" s="108"/>
      <c r="I49" s="108"/>
      <c r="J49" s="108"/>
      <c r="K49" s="108"/>
      <c r="L49" s="108"/>
      <c r="M49" s="109"/>
      <c r="N49" s="118" t="s">
        <v>84</v>
      </c>
      <c r="O49" s="119"/>
      <c r="P49" s="119"/>
      <c r="Q49" s="120"/>
      <c r="R49" s="39"/>
      <c r="S49" s="102">
        <v>45119</v>
      </c>
      <c r="T49" s="103"/>
      <c r="U49" s="103"/>
      <c r="V49" s="104"/>
      <c r="W49" s="105"/>
      <c r="X49" s="106"/>
      <c r="Y49" s="27" t="s">
        <v>65</v>
      </c>
      <c r="Z49" s="105"/>
      <c r="AA49" s="106"/>
    </row>
    <row r="50" spans="1:27" s="35" customFormat="1" ht="15" customHeight="1" x14ac:dyDescent="0.3">
      <c r="A50" s="31">
        <v>0.625</v>
      </c>
      <c r="B50" s="37" t="str">
        <f>B36</f>
        <v>General</v>
      </c>
      <c r="C50" s="38" t="s">
        <v>64</v>
      </c>
      <c r="D50" s="38"/>
      <c r="E50" s="107" t="str">
        <f>B38</f>
        <v>IDECUT</v>
      </c>
      <c r="F50" s="108"/>
      <c r="G50" s="108"/>
      <c r="H50" s="108"/>
      <c r="I50" s="108"/>
      <c r="J50" s="108"/>
      <c r="K50" s="108"/>
      <c r="L50" s="108"/>
      <c r="M50" s="109"/>
      <c r="N50" s="118" t="s">
        <v>84</v>
      </c>
      <c r="O50" s="119"/>
      <c r="P50" s="119"/>
      <c r="Q50" s="120"/>
      <c r="R50" s="39"/>
      <c r="S50" s="102">
        <v>45119</v>
      </c>
      <c r="T50" s="103"/>
      <c r="U50" s="103"/>
      <c r="V50" s="104"/>
      <c r="W50" s="105"/>
      <c r="X50" s="106"/>
      <c r="Y50" s="27" t="s">
        <v>65</v>
      </c>
      <c r="Z50" s="105"/>
      <c r="AA50" s="106"/>
    </row>
    <row r="51" spans="1:27" ht="15" customHeight="1" x14ac:dyDescent="0.3">
      <c r="A51" s="27" t="s">
        <v>57</v>
      </c>
      <c r="B51" s="40" t="s">
        <v>58</v>
      </c>
      <c r="C51" s="41"/>
      <c r="D51" s="41"/>
      <c r="E51" s="114" t="s">
        <v>59</v>
      </c>
      <c r="F51" s="115"/>
      <c r="G51" s="115"/>
      <c r="H51" s="115"/>
      <c r="I51" s="115"/>
      <c r="J51" s="115"/>
      <c r="K51" s="115"/>
      <c r="L51" s="115"/>
      <c r="M51" s="116"/>
      <c r="N51" s="113" t="s">
        <v>60</v>
      </c>
      <c r="O51" s="113"/>
      <c r="P51" s="113"/>
      <c r="Q51" s="113"/>
      <c r="R51" s="27"/>
      <c r="S51" s="117" t="s">
        <v>61</v>
      </c>
      <c r="T51" s="117"/>
      <c r="U51" s="117"/>
      <c r="V51" s="117"/>
      <c r="W51" s="29" t="s">
        <v>46</v>
      </c>
      <c r="X51" s="30" t="s">
        <v>62</v>
      </c>
      <c r="Y51" s="30"/>
      <c r="Z51" s="29" t="s">
        <v>46</v>
      </c>
      <c r="AA51" s="30" t="s">
        <v>63</v>
      </c>
    </row>
    <row r="52" spans="1:27" s="35" customFormat="1" ht="15" customHeight="1" x14ac:dyDescent="0.3">
      <c r="A52" s="31">
        <v>0.65277777777777779</v>
      </c>
      <c r="B52" s="37" t="str">
        <f>B38</f>
        <v>IDECUT</v>
      </c>
      <c r="C52" s="38" t="s">
        <v>64</v>
      </c>
      <c r="D52" s="38"/>
      <c r="E52" s="107" t="str">
        <f>B42</f>
        <v>EMPRESA INMOBILIARIA</v>
      </c>
      <c r="F52" s="108"/>
      <c r="G52" s="108"/>
      <c r="H52" s="108"/>
      <c r="I52" s="108"/>
      <c r="J52" s="108"/>
      <c r="K52" s="108"/>
      <c r="L52" s="108"/>
      <c r="M52" s="109"/>
      <c r="N52" s="118" t="s">
        <v>84</v>
      </c>
      <c r="O52" s="119"/>
      <c r="P52" s="119"/>
      <c r="Q52" s="120"/>
      <c r="R52" s="39"/>
      <c r="S52" s="102">
        <v>45117</v>
      </c>
      <c r="T52" s="103"/>
      <c r="U52" s="103"/>
      <c r="V52" s="104"/>
      <c r="W52" s="105"/>
      <c r="X52" s="106"/>
      <c r="Y52" s="27" t="s">
        <v>65</v>
      </c>
      <c r="Z52" s="105"/>
      <c r="AA52" s="106"/>
    </row>
    <row r="53" spans="1:27" s="35" customFormat="1" ht="21.75" customHeight="1" x14ac:dyDescent="0.3">
      <c r="A53" s="31">
        <v>0.68055555555555547</v>
      </c>
      <c r="B53" s="37" t="str">
        <f>B40</f>
        <v>TRANSPORTE Y MOVILIDAD</v>
      </c>
      <c r="C53" s="38" t="s">
        <v>64</v>
      </c>
      <c r="D53" s="38"/>
      <c r="E53" s="107" t="str">
        <f>B36</f>
        <v>General</v>
      </c>
      <c r="F53" s="108"/>
      <c r="G53" s="108"/>
      <c r="H53" s="108"/>
      <c r="I53" s="108"/>
      <c r="J53" s="108"/>
      <c r="K53" s="108"/>
      <c r="L53" s="108"/>
      <c r="M53" s="109"/>
      <c r="N53" s="101" t="s">
        <v>84</v>
      </c>
      <c r="O53" s="101"/>
      <c r="P53" s="101"/>
      <c r="Q53" s="101"/>
      <c r="R53" s="42"/>
      <c r="S53" s="102">
        <v>45117</v>
      </c>
      <c r="T53" s="103"/>
      <c r="U53" s="103"/>
      <c r="V53" s="104"/>
      <c r="W53" s="105"/>
      <c r="X53" s="106"/>
      <c r="Y53" s="27" t="s">
        <v>65</v>
      </c>
      <c r="Z53" s="105"/>
      <c r="AA53" s="106"/>
    </row>
    <row r="54" spans="1:27" ht="15" customHeight="1" x14ac:dyDescent="0.3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3"/>
      <c r="O54" s="43"/>
      <c r="P54" s="43"/>
      <c r="Q54" s="43"/>
      <c r="R54" s="43"/>
      <c r="S54" s="45"/>
      <c r="T54" s="45"/>
      <c r="U54" s="45"/>
      <c r="V54" s="45"/>
      <c r="W54" s="46"/>
      <c r="X54" s="43"/>
      <c r="Y54" s="43"/>
      <c r="Z54" s="46"/>
      <c r="AA54" s="43"/>
    </row>
    <row r="55" spans="1:27" ht="15" customHeight="1" x14ac:dyDescent="0.3">
      <c r="A55" s="67" t="s">
        <v>76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16"/>
      <c r="Y55" s="16"/>
      <c r="Z55" s="12"/>
      <c r="AA55" s="16"/>
    </row>
    <row r="56" spans="1:27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7"/>
      <c r="V56" s="17"/>
      <c r="W56" s="19"/>
      <c r="X56" s="20"/>
      <c r="Y56" s="20"/>
      <c r="Z56" s="19"/>
      <c r="AA56" s="20"/>
    </row>
    <row r="57" spans="1:27" ht="15" customHeight="1" x14ac:dyDescent="0.3">
      <c r="A57" s="68" t="s">
        <v>37</v>
      </c>
      <c r="B57" s="70" t="s">
        <v>46</v>
      </c>
      <c r="C57" s="71"/>
      <c r="D57" s="70">
        <v>1</v>
      </c>
      <c r="E57" s="71"/>
      <c r="F57" s="70">
        <v>2</v>
      </c>
      <c r="G57" s="71"/>
      <c r="H57" s="70">
        <v>3</v>
      </c>
      <c r="I57" s="71"/>
      <c r="J57" s="70">
        <v>4</v>
      </c>
      <c r="K57" s="71"/>
      <c r="L57" s="70">
        <v>5</v>
      </c>
      <c r="M57" s="71"/>
      <c r="N57" s="90"/>
      <c r="O57" s="21" t="s">
        <v>47</v>
      </c>
      <c r="P57" s="21" t="s">
        <v>48</v>
      </c>
      <c r="Q57" s="21" t="s">
        <v>49</v>
      </c>
      <c r="R57" s="21" t="s">
        <v>50</v>
      </c>
      <c r="S57" s="22" t="s">
        <v>51</v>
      </c>
      <c r="T57" s="21" t="s">
        <v>66</v>
      </c>
      <c r="U57" s="21" t="s">
        <v>67</v>
      </c>
      <c r="V57" s="21" t="s">
        <v>54</v>
      </c>
      <c r="W57" s="23" t="s">
        <v>55</v>
      </c>
      <c r="X57" s="21" t="s">
        <v>56</v>
      </c>
    </row>
    <row r="58" spans="1:27" ht="15" customHeight="1" x14ac:dyDescent="0.3">
      <c r="A58" s="69"/>
      <c r="B58" s="76" t="str">
        <f>GRUPOS!L5</f>
        <v xml:space="preserve">IDACO </v>
      </c>
      <c r="C58" s="77"/>
      <c r="D58" s="92"/>
      <c r="E58" s="93"/>
      <c r="F58" s="96"/>
      <c r="G58" s="24"/>
      <c r="H58" s="86"/>
      <c r="I58" s="25"/>
      <c r="J58" s="86"/>
      <c r="K58" s="25"/>
      <c r="L58" s="86"/>
      <c r="M58" s="26"/>
      <c r="N58" s="91"/>
      <c r="O58" s="73">
        <v>0</v>
      </c>
      <c r="P58" s="73">
        <v>0</v>
      </c>
      <c r="Q58" s="73">
        <v>0</v>
      </c>
      <c r="R58" s="88">
        <v>0</v>
      </c>
      <c r="S58" s="73">
        <v>0</v>
      </c>
      <c r="T58" s="72">
        <f>SUM(G58,I58,K58,M58)</f>
        <v>0</v>
      </c>
      <c r="U58" s="72">
        <f>SUM(G59,I59,K59,M59)</f>
        <v>0</v>
      </c>
      <c r="V58" s="72">
        <f>+T58-U58</f>
        <v>0</v>
      </c>
      <c r="W58" s="74">
        <f>SUM(F58,H58,J58,L58)</f>
        <v>0</v>
      </c>
      <c r="X58" s="75"/>
    </row>
    <row r="59" spans="1:27" ht="15" customHeight="1" x14ac:dyDescent="0.3">
      <c r="A59" s="69"/>
      <c r="B59" s="78"/>
      <c r="C59" s="79"/>
      <c r="D59" s="94"/>
      <c r="E59" s="95"/>
      <c r="F59" s="97"/>
      <c r="G59" s="24"/>
      <c r="H59" s="87"/>
      <c r="I59" s="25"/>
      <c r="J59" s="87"/>
      <c r="K59" s="25"/>
      <c r="L59" s="87"/>
      <c r="M59" s="26"/>
      <c r="N59" s="91"/>
      <c r="O59" s="73"/>
      <c r="P59" s="73"/>
      <c r="Q59" s="73"/>
      <c r="R59" s="89"/>
      <c r="S59" s="73"/>
      <c r="T59" s="73"/>
      <c r="U59" s="73"/>
      <c r="V59" s="73"/>
      <c r="W59" s="74"/>
      <c r="X59" s="75"/>
    </row>
    <row r="60" spans="1:27" ht="15" customHeight="1" x14ac:dyDescent="0.3">
      <c r="A60" s="69"/>
      <c r="B60" s="76" t="str">
        <f>GRUPOS!L6</f>
        <v>FUNCION PUBLICA</v>
      </c>
      <c r="C60" s="77"/>
      <c r="D60" s="80"/>
      <c r="E60" s="25"/>
      <c r="F60" s="82"/>
      <c r="G60" s="83"/>
      <c r="H60" s="86"/>
      <c r="I60" s="25"/>
      <c r="J60" s="86"/>
      <c r="K60" s="25"/>
      <c r="L60" s="86"/>
      <c r="M60" s="26"/>
      <c r="N60" s="91"/>
      <c r="O60" s="73">
        <v>0</v>
      </c>
      <c r="P60" s="73">
        <v>0</v>
      </c>
      <c r="Q60" s="73">
        <v>0</v>
      </c>
      <c r="R60" s="88">
        <v>0</v>
      </c>
      <c r="S60" s="73">
        <v>0</v>
      </c>
      <c r="T60" s="72">
        <f>SUM(E60,I60,K60,M60)</f>
        <v>0</v>
      </c>
      <c r="U60" s="72">
        <f>SUM(E61,I61,K61,M61)</f>
        <v>0</v>
      </c>
      <c r="V60" s="72">
        <f>+T60-U60</f>
        <v>0</v>
      </c>
      <c r="W60" s="74">
        <f>SUM(D60,H60,J60,L60)</f>
        <v>0</v>
      </c>
      <c r="X60" s="75"/>
    </row>
    <row r="61" spans="1:27" ht="15" customHeight="1" x14ac:dyDescent="0.3">
      <c r="A61" s="69"/>
      <c r="B61" s="78"/>
      <c r="C61" s="79"/>
      <c r="D61" s="81"/>
      <c r="E61" s="25"/>
      <c r="F61" s="84"/>
      <c r="G61" s="85"/>
      <c r="H61" s="87"/>
      <c r="I61" s="25"/>
      <c r="J61" s="87"/>
      <c r="K61" s="25"/>
      <c r="L61" s="87"/>
      <c r="M61" s="26"/>
      <c r="N61" s="91"/>
      <c r="O61" s="73"/>
      <c r="P61" s="73"/>
      <c r="Q61" s="73"/>
      <c r="R61" s="89"/>
      <c r="S61" s="73"/>
      <c r="T61" s="73"/>
      <c r="U61" s="73"/>
      <c r="V61" s="73"/>
      <c r="W61" s="74"/>
      <c r="X61" s="75"/>
    </row>
    <row r="62" spans="1:27" ht="15" customHeight="1" x14ac:dyDescent="0.3">
      <c r="A62" s="69"/>
      <c r="B62" s="76" t="str">
        <f>GRUPOS!L7</f>
        <v>INDEPORTES</v>
      </c>
      <c r="C62" s="77"/>
      <c r="D62" s="80"/>
      <c r="E62" s="25"/>
      <c r="F62" s="86"/>
      <c r="G62" s="25"/>
      <c r="H62" s="82"/>
      <c r="I62" s="83"/>
      <c r="J62" s="86"/>
      <c r="K62" s="25"/>
      <c r="L62" s="86"/>
      <c r="M62" s="26"/>
      <c r="N62" s="91"/>
      <c r="O62" s="73">
        <v>0</v>
      </c>
      <c r="P62" s="73">
        <v>0</v>
      </c>
      <c r="Q62" s="73">
        <v>0</v>
      </c>
      <c r="R62" s="88">
        <v>0</v>
      </c>
      <c r="S62" s="73">
        <v>0</v>
      </c>
      <c r="T62" s="72">
        <f>SUM(E62,G62,K62,M62)</f>
        <v>0</v>
      </c>
      <c r="U62" s="72">
        <f>SUM(E63,G63,K63,M63)</f>
        <v>0</v>
      </c>
      <c r="V62" s="73">
        <f>+T62-U62</f>
        <v>0</v>
      </c>
      <c r="W62" s="74">
        <f>SUM(D62,F62,J62,L62)</f>
        <v>0</v>
      </c>
      <c r="X62" s="75"/>
    </row>
    <row r="63" spans="1:27" ht="15" customHeight="1" x14ac:dyDescent="0.3">
      <c r="A63" s="69"/>
      <c r="B63" s="78"/>
      <c r="C63" s="79"/>
      <c r="D63" s="81"/>
      <c r="E63" s="25"/>
      <c r="F63" s="87"/>
      <c r="G63" s="25"/>
      <c r="H63" s="84"/>
      <c r="I63" s="85"/>
      <c r="J63" s="87"/>
      <c r="K63" s="25"/>
      <c r="L63" s="87"/>
      <c r="M63" s="26"/>
      <c r="N63" s="91"/>
      <c r="O63" s="73"/>
      <c r="P63" s="73"/>
      <c r="Q63" s="73"/>
      <c r="R63" s="89"/>
      <c r="S63" s="73"/>
      <c r="T63" s="73"/>
      <c r="U63" s="73"/>
      <c r="V63" s="73"/>
      <c r="W63" s="74"/>
      <c r="X63" s="75"/>
    </row>
    <row r="64" spans="1:27" ht="15" customHeight="1" x14ac:dyDescent="0.3">
      <c r="A64" s="69"/>
      <c r="B64" s="76" t="str">
        <f>GRUPOS!L8</f>
        <v>AGRICULTURA</v>
      </c>
      <c r="C64" s="77"/>
      <c r="D64" s="86"/>
      <c r="E64" s="25"/>
      <c r="F64" s="86"/>
      <c r="G64" s="25"/>
      <c r="H64" s="86"/>
      <c r="I64" s="25"/>
      <c r="J64" s="82"/>
      <c r="K64" s="83"/>
      <c r="L64" s="86"/>
      <c r="M64" s="26"/>
      <c r="N64" s="91"/>
      <c r="O64" s="73">
        <v>0</v>
      </c>
      <c r="P64" s="73">
        <v>0</v>
      </c>
      <c r="Q64" s="73">
        <v>0</v>
      </c>
      <c r="R64" s="88">
        <v>0</v>
      </c>
      <c r="S64" s="73">
        <v>0</v>
      </c>
      <c r="T64" s="72">
        <f>E64+G64+I64+M64</f>
        <v>0</v>
      </c>
      <c r="U64" s="72">
        <f>E65+G65+I65+M65</f>
        <v>0</v>
      </c>
      <c r="V64" s="73">
        <f>+T64-U64</f>
        <v>0</v>
      </c>
      <c r="W64" s="74">
        <f>D64+F64+H64+L64</f>
        <v>0</v>
      </c>
      <c r="X64" s="75"/>
    </row>
    <row r="65" spans="1:27" ht="15" customHeight="1" x14ac:dyDescent="0.3">
      <c r="A65" s="69"/>
      <c r="B65" s="78"/>
      <c r="C65" s="79"/>
      <c r="D65" s="87"/>
      <c r="E65" s="25"/>
      <c r="F65" s="87"/>
      <c r="G65" s="25"/>
      <c r="H65" s="87"/>
      <c r="I65" s="25"/>
      <c r="J65" s="84"/>
      <c r="K65" s="85"/>
      <c r="L65" s="87"/>
      <c r="M65" s="26"/>
      <c r="N65" s="91"/>
      <c r="O65" s="73"/>
      <c r="P65" s="73"/>
      <c r="Q65" s="73"/>
      <c r="R65" s="89"/>
      <c r="S65" s="73"/>
      <c r="T65" s="73"/>
      <c r="U65" s="73"/>
      <c r="V65" s="73"/>
      <c r="W65" s="74"/>
      <c r="X65" s="75"/>
    </row>
    <row r="66" spans="1:27" ht="14.25" customHeight="1" x14ac:dyDescent="0.3"/>
    <row r="67" spans="1:27" ht="15" customHeight="1" x14ac:dyDescent="0.3">
      <c r="A67" s="27" t="s">
        <v>57</v>
      </c>
      <c r="B67" s="27" t="s">
        <v>58</v>
      </c>
      <c r="C67" s="28"/>
      <c r="D67" s="28"/>
      <c r="E67" s="110" t="s">
        <v>59</v>
      </c>
      <c r="F67" s="111"/>
      <c r="G67" s="111"/>
      <c r="H67" s="111"/>
      <c r="I67" s="111"/>
      <c r="J67" s="111"/>
      <c r="K67" s="111"/>
      <c r="L67" s="111"/>
      <c r="M67" s="112"/>
      <c r="N67" s="113" t="s">
        <v>60</v>
      </c>
      <c r="O67" s="113"/>
      <c r="P67" s="113"/>
      <c r="Q67" s="113"/>
      <c r="R67" s="27"/>
      <c r="S67" s="113" t="s">
        <v>61</v>
      </c>
      <c r="T67" s="113"/>
      <c r="U67" s="113"/>
      <c r="V67" s="113"/>
      <c r="W67" s="29" t="s">
        <v>46</v>
      </c>
      <c r="X67" s="30" t="s">
        <v>62</v>
      </c>
      <c r="Y67" s="30"/>
      <c r="Z67" s="29" t="s">
        <v>46</v>
      </c>
      <c r="AA67" s="30" t="s">
        <v>63</v>
      </c>
    </row>
    <row r="68" spans="1:27" s="35" customFormat="1" ht="15" customHeight="1" x14ac:dyDescent="0.3">
      <c r="A68" s="31">
        <v>0.54166666666666663</v>
      </c>
      <c r="B68" s="32" t="str">
        <f>B58</f>
        <v xml:space="preserve">IDACO </v>
      </c>
      <c r="C68" s="33" t="s">
        <v>64</v>
      </c>
      <c r="D68" s="33"/>
      <c r="E68" s="98" t="str">
        <f>B64</f>
        <v>AGRICULTURA</v>
      </c>
      <c r="F68" s="99"/>
      <c r="G68" s="99"/>
      <c r="H68" s="99"/>
      <c r="I68" s="99"/>
      <c r="J68" s="99"/>
      <c r="K68" s="99"/>
      <c r="L68" s="99"/>
      <c r="M68" s="100"/>
      <c r="N68" s="118" t="s">
        <v>85</v>
      </c>
      <c r="O68" s="119"/>
      <c r="P68" s="119"/>
      <c r="Q68" s="120"/>
      <c r="R68" s="34"/>
      <c r="S68" s="102">
        <v>45117</v>
      </c>
      <c r="T68" s="103"/>
      <c r="U68" s="103"/>
      <c r="V68" s="104"/>
      <c r="W68" s="105"/>
      <c r="X68" s="106"/>
      <c r="Y68" s="27" t="s">
        <v>65</v>
      </c>
      <c r="Z68" s="105"/>
      <c r="AA68" s="106"/>
    </row>
    <row r="69" spans="1:27" s="35" customFormat="1" ht="15" customHeight="1" x14ac:dyDescent="0.3">
      <c r="A69" s="31">
        <v>0.56944444444444442</v>
      </c>
      <c r="B69" s="37" t="str">
        <f>B60</f>
        <v>FUNCION PUBLICA</v>
      </c>
      <c r="C69" s="38" t="s">
        <v>64</v>
      </c>
      <c r="D69" s="38"/>
      <c r="E69" s="107" t="str">
        <f>B62</f>
        <v>INDEPORTES</v>
      </c>
      <c r="F69" s="108"/>
      <c r="G69" s="108"/>
      <c r="H69" s="108"/>
      <c r="I69" s="108"/>
      <c r="J69" s="108"/>
      <c r="K69" s="108"/>
      <c r="L69" s="108"/>
      <c r="M69" s="109"/>
      <c r="N69" s="118" t="s">
        <v>85</v>
      </c>
      <c r="O69" s="119"/>
      <c r="P69" s="119"/>
      <c r="Q69" s="120"/>
      <c r="R69" s="39"/>
      <c r="S69" s="102">
        <v>45117</v>
      </c>
      <c r="T69" s="103"/>
      <c r="U69" s="103"/>
      <c r="V69" s="104"/>
      <c r="W69" s="105"/>
      <c r="X69" s="106"/>
      <c r="Y69" s="27" t="s">
        <v>65</v>
      </c>
      <c r="Z69" s="105"/>
      <c r="AA69" s="106"/>
    </row>
    <row r="70" spans="1:27" ht="15" customHeight="1" x14ac:dyDescent="0.3">
      <c r="A70" s="27" t="s">
        <v>57</v>
      </c>
      <c r="B70" s="40" t="s">
        <v>58</v>
      </c>
      <c r="C70" s="41"/>
      <c r="D70" s="41"/>
      <c r="E70" s="114" t="s">
        <v>59</v>
      </c>
      <c r="F70" s="115"/>
      <c r="G70" s="115"/>
      <c r="H70" s="115"/>
      <c r="I70" s="115"/>
      <c r="J70" s="115"/>
      <c r="K70" s="115"/>
      <c r="L70" s="115"/>
      <c r="M70" s="116"/>
      <c r="N70" s="113" t="s">
        <v>60</v>
      </c>
      <c r="O70" s="113"/>
      <c r="P70" s="113"/>
      <c r="Q70" s="113"/>
      <c r="R70" s="27"/>
      <c r="S70" s="117" t="s">
        <v>61</v>
      </c>
      <c r="T70" s="117"/>
      <c r="U70" s="117"/>
      <c r="V70" s="117"/>
      <c r="W70" s="29" t="s">
        <v>46</v>
      </c>
      <c r="X70" s="30" t="s">
        <v>62</v>
      </c>
      <c r="Y70" s="30"/>
      <c r="Z70" s="29" t="s">
        <v>46</v>
      </c>
      <c r="AA70" s="30" t="s">
        <v>63</v>
      </c>
    </row>
    <row r="71" spans="1:27" s="35" customFormat="1" ht="15" customHeight="1" x14ac:dyDescent="0.3">
      <c r="A71" s="31">
        <v>0.59722222222222221</v>
      </c>
      <c r="B71" s="37" t="str">
        <f>B64</f>
        <v>AGRICULTURA</v>
      </c>
      <c r="C71" s="38" t="s">
        <v>64</v>
      </c>
      <c r="D71" s="38"/>
      <c r="E71" s="107" t="str">
        <f>B62</f>
        <v>INDEPORTES</v>
      </c>
      <c r="F71" s="108"/>
      <c r="G71" s="108"/>
      <c r="H71" s="108"/>
      <c r="I71" s="108"/>
      <c r="J71" s="108"/>
      <c r="K71" s="108"/>
      <c r="L71" s="108"/>
      <c r="M71" s="109"/>
      <c r="N71" s="118" t="s">
        <v>85</v>
      </c>
      <c r="O71" s="119"/>
      <c r="P71" s="119"/>
      <c r="Q71" s="120"/>
      <c r="R71" s="39"/>
      <c r="S71" s="102">
        <v>45119</v>
      </c>
      <c r="T71" s="103"/>
      <c r="U71" s="103"/>
      <c r="V71" s="104"/>
      <c r="W71" s="105"/>
      <c r="X71" s="106"/>
      <c r="Y71" s="27" t="s">
        <v>65</v>
      </c>
      <c r="Z71" s="105"/>
      <c r="AA71" s="106"/>
    </row>
    <row r="72" spans="1:27" s="35" customFormat="1" ht="15" customHeight="1" x14ac:dyDescent="0.3">
      <c r="A72" s="31">
        <v>0.625</v>
      </c>
      <c r="B72" s="37" t="str">
        <f>B58</f>
        <v xml:space="preserve">IDACO </v>
      </c>
      <c r="C72" s="38" t="s">
        <v>64</v>
      </c>
      <c r="D72" s="38"/>
      <c r="E72" s="107" t="str">
        <f>B60</f>
        <v>FUNCION PUBLICA</v>
      </c>
      <c r="F72" s="108"/>
      <c r="G72" s="108"/>
      <c r="H72" s="108"/>
      <c r="I72" s="108"/>
      <c r="J72" s="108"/>
      <c r="K72" s="108"/>
      <c r="L72" s="108"/>
      <c r="M72" s="109"/>
      <c r="N72" s="118" t="s">
        <v>85</v>
      </c>
      <c r="O72" s="119"/>
      <c r="P72" s="119"/>
      <c r="Q72" s="120"/>
      <c r="R72" s="39"/>
      <c r="S72" s="102">
        <v>45119</v>
      </c>
      <c r="T72" s="103"/>
      <c r="U72" s="103"/>
      <c r="V72" s="104"/>
      <c r="W72" s="105"/>
      <c r="X72" s="106"/>
      <c r="Y72" s="27" t="s">
        <v>65</v>
      </c>
      <c r="Z72" s="105"/>
      <c r="AA72" s="106"/>
    </row>
    <row r="73" spans="1:27" ht="15" customHeight="1" x14ac:dyDescent="0.3">
      <c r="A73" s="27" t="s">
        <v>57</v>
      </c>
      <c r="B73" s="40" t="s">
        <v>58</v>
      </c>
      <c r="C73" s="41"/>
      <c r="D73" s="41"/>
      <c r="E73" s="114" t="s">
        <v>59</v>
      </c>
      <c r="F73" s="115"/>
      <c r="G73" s="115"/>
      <c r="H73" s="115"/>
      <c r="I73" s="115"/>
      <c r="J73" s="115"/>
      <c r="K73" s="115"/>
      <c r="L73" s="115"/>
      <c r="M73" s="116"/>
      <c r="N73" s="113" t="s">
        <v>60</v>
      </c>
      <c r="O73" s="113"/>
      <c r="P73" s="113"/>
      <c r="Q73" s="113"/>
      <c r="R73" s="27"/>
      <c r="S73" s="117" t="s">
        <v>61</v>
      </c>
      <c r="T73" s="117"/>
      <c r="U73" s="117"/>
      <c r="V73" s="117"/>
      <c r="W73" s="29" t="s">
        <v>46</v>
      </c>
      <c r="X73" s="30" t="s">
        <v>62</v>
      </c>
      <c r="Y73" s="30"/>
      <c r="Z73" s="29" t="s">
        <v>46</v>
      </c>
      <c r="AA73" s="30" t="s">
        <v>63</v>
      </c>
    </row>
    <row r="74" spans="1:27" s="35" customFormat="1" ht="15" customHeight="1" x14ac:dyDescent="0.3">
      <c r="A74" s="31">
        <v>0.65277777777777779</v>
      </c>
      <c r="B74" s="37" t="str">
        <f>B60</f>
        <v>FUNCION PUBLICA</v>
      </c>
      <c r="C74" s="38" t="s">
        <v>64</v>
      </c>
      <c r="D74" s="38"/>
      <c r="E74" s="107" t="str">
        <f>B64</f>
        <v>AGRICULTURA</v>
      </c>
      <c r="F74" s="108"/>
      <c r="G74" s="108"/>
      <c r="H74" s="108"/>
      <c r="I74" s="108"/>
      <c r="J74" s="108"/>
      <c r="K74" s="108"/>
      <c r="L74" s="108"/>
      <c r="M74" s="109"/>
      <c r="N74" s="118" t="s">
        <v>85</v>
      </c>
      <c r="O74" s="119"/>
      <c r="P74" s="119"/>
      <c r="Q74" s="120"/>
      <c r="R74" s="39"/>
      <c r="S74" s="102">
        <v>45117</v>
      </c>
      <c r="T74" s="103"/>
      <c r="U74" s="103"/>
      <c r="V74" s="104"/>
      <c r="W74" s="105"/>
      <c r="X74" s="106"/>
      <c r="Y74" s="27" t="s">
        <v>65</v>
      </c>
      <c r="Z74" s="105"/>
      <c r="AA74" s="106"/>
    </row>
    <row r="75" spans="1:27" s="35" customFormat="1" ht="21.75" customHeight="1" x14ac:dyDescent="0.3">
      <c r="A75" s="31">
        <v>0.68055555555555547</v>
      </c>
      <c r="B75" s="37" t="str">
        <f>B62</f>
        <v>INDEPORTES</v>
      </c>
      <c r="C75" s="38" t="s">
        <v>64</v>
      </c>
      <c r="D75" s="38"/>
      <c r="E75" s="107" t="str">
        <f>B58</f>
        <v xml:space="preserve">IDACO </v>
      </c>
      <c r="F75" s="108"/>
      <c r="G75" s="108"/>
      <c r="H75" s="108"/>
      <c r="I75" s="108"/>
      <c r="J75" s="108"/>
      <c r="K75" s="108"/>
      <c r="L75" s="108"/>
      <c r="M75" s="109"/>
      <c r="N75" s="101" t="s">
        <v>85</v>
      </c>
      <c r="O75" s="101"/>
      <c r="P75" s="101"/>
      <c r="Q75" s="101"/>
      <c r="R75" s="42"/>
      <c r="S75" s="102">
        <v>45117</v>
      </c>
      <c r="T75" s="103"/>
      <c r="U75" s="103"/>
      <c r="V75" s="104"/>
      <c r="W75" s="105"/>
      <c r="X75" s="106"/>
      <c r="Y75" s="27" t="s">
        <v>65</v>
      </c>
      <c r="Z75" s="105"/>
      <c r="AA75" s="106"/>
    </row>
    <row r="76" spans="1:27" s="35" customFormat="1" ht="21.75" customHeight="1" x14ac:dyDescent="0.3">
      <c r="A76" s="5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59"/>
      <c r="O76" s="59"/>
      <c r="P76" s="59"/>
      <c r="Q76" s="59"/>
      <c r="R76" s="59"/>
      <c r="S76" s="60"/>
      <c r="T76" s="60"/>
      <c r="U76" s="60"/>
      <c r="V76" s="60"/>
      <c r="W76" s="61"/>
      <c r="X76" s="61"/>
      <c r="Y76" s="43"/>
      <c r="Z76" s="61"/>
      <c r="AA76" s="61"/>
    </row>
    <row r="77" spans="1:27" ht="18" customHeight="1" x14ac:dyDescent="0.3">
      <c r="A77" s="67" t="s">
        <v>77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16"/>
      <c r="Y77" s="16"/>
      <c r="Z77" s="12"/>
      <c r="AA77" s="16"/>
    </row>
    <row r="78" spans="1:27" ht="1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17"/>
      <c r="V78" s="17"/>
      <c r="W78" s="19"/>
      <c r="X78" s="20"/>
      <c r="Y78" s="20"/>
      <c r="Z78" s="19"/>
      <c r="AA78" s="20"/>
    </row>
    <row r="79" spans="1:27" ht="15" customHeight="1" x14ac:dyDescent="0.3">
      <c r="A79" s="68" t="s">
        <v>38</v>
      </c>
      <c r="B79" s="70" t="s">
        <v>46</v>
      </c>
      <c r="C79" s="71"/>
      <c r="D79" s="70">
        <v>1</v>
      </c>
      <c r="E79" s="71"/>
      <c r="F79" s="70">
        <v>2</v>
      </c>
      <c r="G79" s="71"/>
      <c r="H79" s="70">
        <v>3</v>
      </c>
      <c r="I79" s="71"/>
      <c r="J79" s="70">
        <v>4</v>
      </c>
      <c r="K79" s="71"/>
      <c r="L79" s="70">
        <v>5</v>
      </c>
      <c r="M79" s="71"/>
      <c r="N79" s="90"/>
      <c r="O79" s="21" t="s">
        <v>47</v>
      </c>
      <c r="P79" s="21" t="s">
        <v>48</v>
      </c>
      <c r="Q79" s="21" t="s">
        <v>49</v>
      </c>
      <c r="R79" s="21" t="s">
        <v>50</v>
      </c>
      <c r="S79" s="22" t="s">
        <v>51</v>
      </c>
      <c r="T79" s="21" t="s">
        <v>66</v>
      </c>
      <c r="U79" s="21" t="s">
        <v>67</v>
      </c>
      <c r="V79" s="21" t="s">
        <v>54</v>
      </c>
      <c r="W79" s="23" t="s">
        <v>55</v>
      </c>
      <c r="X79" s="21" t="s">
        <v>56</v>
      </c>
    </row>
    <row r="80" spans="1:27" ht="15" customHeight="1" x14ac:dyDescent="0.3">
      <c r="A80" s="69"/>
      <c r="B80" s="76" t="str">
        <f>GRUPOS!F12</f>
        <v>Gobierno</v>
      </c>
      <c r="C80" s="77"/>
      <c r="D80" s="92"/>
      <c r="E80" s="93"/>
      <c r="F80" s="96"/>
      <c r="G80" s="24"/>
      <c r="H80" s="86"/>
      <c r="I80" s="25"/>
      <c r="J80" s="86"/>
      <c r="K80" s="25"/>
      <c r="L80" s="86"/>
      <c r="M80" s="26"/>
      <c r="N80" s="91"/>
      <c r="O80" s="73">
        <v>0</v>
      </c>
      <c r="P80" s="73">
        <v>0</v>
      </c>
      <c r="Q80" s="73">
        <v>0</v>
      </c>
      <c r="R80" s="88">
        <v>0</v>
      </c>
      <c r="S80" s="73">
        <v>0</v>
      </c>
      <c r="T80" s="72">
        <f>SUM(G80,I80,K80,M80)</f>
        <v>0</v>
      </c>
      <c r="U80" s="72">
        <f>SUM(G81,I81,K81,M81)</f>
        <v>0</v>
      </c>
      <c r="V80" s="72">
        <f>+T80-U80</f>
        <v>0</v>
      </c>
      <c r="W80" s="74">
        <f>SUM(F80,H80,J80,L80)</f>
        <v>0</v>
      </c>
      <c r="X80" s="75"/>
    </row>
    <row r="81" spans="1:27" ht="15" customHeight="1" x14ac:dyDescent="0.3">
      <c r="A81" s="69"/>
      <c r="B81" s="78"/>
      <c r="C81" s="79"/>
      <c r="D81" s="94"/>
      <c r="E81" s="95"/>
      <c r="F81" s="97"/>
      <c r="G81" s="24"/>
      <c r="H81" s="87"/>
      <c r="I81" s="25"/>
      <c r="J81" s="87"/>
      <c r="K81" s="25"/>
      <c r="L81" s="87"/>
      <c r="M81" s="26"/>
      <c r="N81" s="91"/>
      <c r="O81" s="73"/>
      <c r="P81" s="73"/>
      <c r="Q81" s="73"/>
      <c r="R81" s="89"/>
      <c r="S81" s="73"/>
      <c r="T81" s="73"/>
      <c r="U81" s="73"/>
      <c r="V81" s="73"/>
      <c r="W81" s="74"/>
      <c r="X81" s="75"/>
    </row>
    <row r="82" spans="1:27" ht="15" customHeight="1" x14ac:dyDescent="0.3">
      <c r="A82" s="69"/>
      <c r="B82" s="76" t="str">
        <f>GRUPOS!F13</f>
        <v>ICCU</v>
      </c>
      <c r="C82" s="77"/>
      <c r="D82" s="80"/>
      <c r="E82" s="25"/>
      <c r="F82" s="82"/>
      <c r="G82" s="83"/>
      <c r="H82" s="86"/>
      <c r="I82" s="25"/>
      <c r="J82" s="86"/>
      <c r="K82" s="25"/>
      <c r="L82" s="86"/>
      <c r="M82" s="26"/>
      <c r="N82" s="91"/>
      <c r="O82" s="73">
        <v>0</v>
      </c>
      <c r="P82" s="73">
        <v>0</v>
      </c>
      <c r="Q82" s="73">
        <v>0</v>
      </c>
      <c r="R82" s="88">
        <v>0</v>
      </c>
      <c r="S82" s="73">
        <v>0</v>
      </c>
      <c r="T82" s="72">
        <f>SUM(E82,I82,K82,M82)</f>
        <v>0</v>
      </c>
      <c r="U82" s="72">
        <f>SUM(E83,I83,K83,M83)</f>
        <v>0</v>
      </c>
      <c r="V82" s="72">
        <f>+T82-U82</f>
        <v>0</v>
      </c>
      <c r="W82" s="74">
        <f>SUM(D82,H82,J82,L82)</f>
        <v>0</v>
      </c>
      <c r="X82" s="75"/>
    </row>
    <row r="83" spans="1:27" ht="15" customHeight="1" x14ac:dyDescent="0.3">
      <c r="A83" s="69"/>
      <c r="B83" s="78"/>
      <c r="C83" s="79"/>
      <c r="D83" s="81"/>
      <c r="E83" s="25"/>
      <c r="F83" s="84"/>
      <c r="G83" s="85"/>
      <c r="H83" s="87"/>
      <c r="I83" s="25"/>
      <c r="J83" s="87"/>
      <c r="K83" s="25"/>
      <c r="L83" s="87"/>
      <c r="M83" s="26"/>
      <c r="N83" s="91"/>
      <c r="O83" s="73"/>
      <c r="P83" s="73"/>
      <c r="Q83" s="73"/>
      <c r="R83" s="89"/>
      <c r="S83" s="73"/>
      <c r="T83" s="73"/>
      <c r="U83" s="73"/>
      <c r="V83" s="73"/>
      <c r="W83" s="74"/>
      <c r="X83" s="75"/>
    </row>
    <row r="84" spans="1:27" ht="15" customHeight="1" x14ac:dyDescent="0.3">
      <c r="A84" s="69"/>
      <c r="B84" s="76" t="str">
        <f>GRUPOS!F14</f>
        <v>Minas, Energia y Gas</v>
      </c>
      <c r="C84" s="77"/>
      <c r="D84" s="80"/>
      <c r="E84" s="25"/>
      <c r="F84" s="86"/>
      <c r="G84" s="25"/>
      <c r="H84" s="82"/>
      <c r="I84" s="83"/>
      <c r="J84" s="86"/>
      <c r="K84" s="25"/>
      <c r="L84" s="86"/>
      <c r="M84" s="26"/>
      <c r="N84" s="91"/>
      <c r="O84" s="73">
        <v>0</v>
      </c>
      <c r="P84" s="73">
        <v>0</v>
      </c>
      <c r="Q84" s="73">
        <v>0</v>
      </c>
      <c r="R84" s="88">
        <v>0</v>
      </c>
      <c r="S84" s="73">
        <v>0</v>
      </c>
      <c r="T84" s="72">
        <f>SUM(E84,G84,K84,M84)</f>
        <v>0</v>
      </c>
      <c r="U84" s="72">
        <f>SUM(E85,G85,K85,M85)</f>
        <v>0</v>
      </c>
      <c r="V84" s="73">
        <f>+T84-U84</f>
        <v>0</v>
      </c>
      <c r="W84" s="74">
        <f>SUM(D84,F84,J84,L84)</f>
        <v>0</v>
      </c>
      <c r="X84" s="75"/>
    </row>
    <row r="85" spans="1:27" ht="15" customHeight="1" x14ac:dyDescent="0.3">
      <c r="A85" s="69"/>
      <c r="B85" s="78"/>
      <c r="C85" s="79"/>
      <c r="D85" s="81"/>
      <c r="E85" s="25"/>
      <c r="F85" s="87"/>
      <c r="G85" s="25"/>
      <c r="H85" s="84"/>
      <c r="I85" s="85"/>
      <c r="J85" s="87"/>
      <c r="K85" s="25"/>
      <c r="L85" s="87"/>
      <c r="M85" s="26"/>
      <c r="N85" s="91"/>
      <c r="O85" s="73"/>
      <c r="P85" s="73"/>
      <c r="Q85" s="73"/>
      <c r="R85" s="89"/>
      <c r="S85" s="73"/>
      <c r="T85" s="73"/>
      <c r="U85" s="73"/>
      <c r="V85" s="73"/>
      <c r="W85" s="74"/>
      <c r="X85" s="75"/>
    </row>
    <row r="86" spans="1:27" ht="15" customHeight="1" x14ac:dyDescent="0.3">
      <c r="A86" s="69"/>
      <c r="B86" s="76" t="str">
        <f>GRUPOS!F15</f>
        <v>HABITAT Y VIVIENDA</v>
      </c>
      <c r="C86" s="77"/>
      <c r="D86" s="86"/>
      <c r="E86" s="25"/>
      <c r="F86" s="86"/>
      <c r="G86" s="25"/>
      <c r="H86" s="86"/>
      <c r="I86" s="25"/>
      <c r="J86" s="82"/>
      <c r="K86" s="83"/>
      <c r="L86" s="86"/>
      <c r="M86" s="26"/>
      <c r="N86" s="91"/>
      <c r="O86" s="73">
        <v>0</v>
      </c>
      <c r="P86" s="73">
        <v>0</v>
      </c>
      <c r="Q86" s="73">
        <v>0</v>
      </c>
      <c r="R86" s="88">
        <v>0</v>
      </c>
      <c r="S86" s="73">
        <v>0</v>
      </c>
      <c r="T86" s="72">
        <f>E86+G86+I86+M86</f>
        <v>0</v>
      </c>
      <c r="U86" s="72">
        <f>E87+G87+I87+M87</f>
        <v>0</v>
      </c>
      <c r="V86" s="73">
        <f>+T86-U86</f>
        <v>0</v>
      </c>
      <c r="W86" s="74">
        <f>D86+F86+H86+L86</f>
        <v>0</v>
      </c>
      <c r="X86" s="75"/>
    </row>
    <row r="87" spans="1:27" ht="15" customHeight="1" x14ac:dyDescent="0.3">
      <c r="A87" s="69"/>
      <c r="B87" s="78"/>
      <c r="C87" s="79"/>
      <c r="D87" s="87"/>
      <c r="E87" s="25"/>
      <c r="F87" s="87"/>
      <c r="G87" s="25"/>
      <c r="H87" s="87"/>
      <c r="I87" s="25"/>
      <c r="J87" s="84"/>
      <c r="K87" s="85"/>
      <c r="L87" s="87"/>
      <c r="M87" s="26"/>
      <c r="N87" s="91"/>
      <c r="O87" s="73"/>
      <c r="P87" s="73"/>
      <c r="Q87" s="73"/>
      <c r="R87" s="89"/>
      <c r="S87" s="73"/>
      <c r="T87" s="73"/>
      <c r="U87" s="73"/>
      <c r="V87" s="73"/>
      <c r="W87" s="74"/>
      <c r="X87" s="75"/>
    </row>
    <row r="88" spans="1:27" ht="14.25" customHeight="1" x14ac:dyDescent="0.3"/>
    <row r="89" spans="1:27" ht="15" customHeight="1" x14ac:dyDescent="0.3">
      <c r="A89" s="27" t="s">
        <v>57</v>
      </c>
      <c r="B89" s="27" t="s">
        <v>58</v>
      </c>
      <c r="C89" s="28"/>
      <c r="D89" s="28"/>
      <c r="E89" s="110" t="s">
        <v>59</v>
      </c>
      <c r="F89" s="111"/>
      <c r="G89" s="111"/>
      <c r="H89" s="111"/>
      <c r="I89" s="111"/>
      <c r="J89" s="111"/>
      <c r="K89" s="111"/>
      <c r="L89" s="111"/>
      <c r="M89" s="112"/>
      <c r="N89" s="113" t="s">
        <v>60</v>
      </c>
      <c r="O89" s="113"/>
      <c r="P89" s="113"/>
      <c r="Q89" s="113"/>
      <c r="R89" s="27"/>
      <c r="S89" s="113" t="s">
        <v>61</v>
      </c>
      <c r="T89" s="113"/>
      <c r="U89" s="113"/>
      <c r="V89" s="113"/>
      <c r="W89" s="29" t="s">
        <v>46</v>
      </c>
      <c r="X89" s="30" t="s">
        <v>62</v>
      </c>
      <c r="Y89" s="30"/>
      <c r="Z89" s="29" t="s">
        <v>46</v>
      </c>
      <c r="AA89" s="30" t="s">
        <v>63</v>
      </c>
    </row>
    <row r="90" spans="1:27" s="35" customFormat="1" ht="15" customHeight="1" x14ac:dyDescent="0.3">
      <c r="A90" s="31">
        <v>0.54166666666666663</v>
      </c>
      <c r="B90" s="32" t="str">
        <f>B80</f>
        <v>Gobierno</v>
      </c>
      <c r="C90" s="33" t="s">
        <v>64</v>
      </c>
      <c r="D90" s="33"/>
      <c r="E90" s="98" t="str">
        <f>B86</f>
        <v>HABITAT Y VIVIENDA</v>
      </c>
      <c r="F90" s="99"/>
      <c r="G90" s="99"/>
      <c r="H90" s="99"/>
      <c r="I90" s="99"/>
      <c r="J90" s="99"/>
      <c r="K90" s="99"/>
      <c r="L90" s="99"/>
      <c r="M90" s="100"/>
      <c r="N90" s="118" t="s">
        <v>86</v>
      </c>
      <c r="O90" s="119"/>
      <c r="P90" s="119"/>
      <c r="Q90" s="120"/>
      <c r="R90" s="34"/>
      <c r="S90" s="102">
        <v>45117</v>
      </c>
      <c r="T90" s="103"/>
      <c r="U90" s="103"/>
      <c r="V90" s="104"/>
      <c r="W90" s="105"/>
      <c r="X90" s="106"/>
      <c r="Y90" s="27" t="s">
        <v>65</v>
      </c>
      <c r="Z90" s="105"/>
      <c r="AA90" s="106"/>
    </row>
    <row r="91" spans="1:27" s="35" customFormat="1" ht="15" customHeight="1" x14ac:dyDescent="0.3">
      <c r="A91" s="31">
        <v>0.56944444444444442</v>
      </c>
      <c r="B91" s="37" t="str">
        <f>B82</f>
        <v>ICCU</v>
      </c>
      <c r="C91" s="38" t="s">
        <v>64</v>
      </c>
      <c r="D91" s="38"/>
      <c r="E91" s="107" t="str">
        <f>B84</f>
        <v>Minas, Energia y Gas</v>
      </c>
      <c r="F91" s="108"/>
      <c r="G91" s="108"/>
      <c r="H91" s="108"/>
      <c r="I91" s="108"/>
      <c r="J91" s="108"/>
      <c r="K91" s="108"/>
      <c r="L91" s="108"/>
      <c r="M91" s="109"/>
      <c r="N91" s="118" t="s">
        <v>86</v>
      </c>
      <c r="O91" s="119"/>
      <c r="P91" s="119"/>
      <c r="Q91" s="120"/>
      <c r="R91" s="39"/>
      <c r="S91" s="102">
        <v>45117</v>
      </c>
      <c r="T91" s="103"/>
      <c r="U91" s="103"/>
      <c r="V91" s="104"/>
      <c r="W91" s="105"/>
      <c r="X91" s="106"/>
      <c r="Y91" s="27" t="s">
        <v>65</v>
      </c>
      <c r="Z91" s="105"/>
      <c r="AA91" s="106"/>
    </row>
    <row r="92" spans="1:27" ht="15" customHeight="1" x14ac:dyDescent="0.3">
      <c r="A92" s="27" t="s">
        <v>57</v>
      </c>
      <c r="B92" s="40" t="s">
        <v>58</v>
      </c>
      <c r="C92" s="41"/>
      <c r="D92" s="41"/>
      <c r="E92" s="114" t="s">
        <v>59</v>
      </c>
      <c r="F92" s="115"/>
      <c r="G92" s="115"/>
      <c r="H92" s="115"/>
      <c r="I92" s="115"/>
      <c r="J92" s="115"/>
      <c r="K92" s="115"/>
      <c r="L92" s="115"/>
      <c r="M92" s="116"/>
      <c r="N92" s="113" t="s">
        <v>60</v>
      </c>
      <c r="O92" s="113"/>
      <c r="P92" s="113"/>
      <c r="Q92" s="113"/>
      <c r="R92" s="27"/>
      <c r="S92" s="117" t="s">
        <v>61</v>
      </c>
      <c r="T92" s="117"/>
      <c r="U92" s="117"/>
      <c r="V92" s="117"/>
      <c r="W92" s="29" t="s">
        <v>46</v>
      </c>
      <c r="X92" s="30" t="s">
        <v>62</v>
      </c>
      <c r="Y92" s="30"/>
      <c r="Z92" s="29" t="s">
        <v>46</v>
      </c>
      <c r="AA92" s="30" t="s">
        <v>63</v>
      </c>
    </row>
    <row r="93" spans="1:27" s="35" customFormat="1" ht="15" customHeight="1" x14ac:dyDescent="0.3">
      <c r="A93" s="31">
        <v>0.59722222222222221</v>
      </c>
      <c r="B93" s="37" t="str">
        <f>B86</f>
        <v>HABITAT Y VIVIENDA</v>
      </c>
      <c r="C93" s="38" t="s">
        <v>64</v>
      </c>
      <c r="D93" s="38"/>
      <c r="E93" s="107" t="str">
        <f>B84</f>
        <v>Minas, Energia y Gas</v>
      </c>
      <c r="F93" s="108"/>
      <c r="G93" s="108"/>
      <c r="H93" s="108"/>
      <c r="I93" s="108"/>
      <c r="J93" s="108"/>
      <c r="K93" s="108"/>
      <c r="L93" s="108"/>
      <c r="M93" s="109"/>
      <c r="N93" s="118" t="s">
        <v>86</v>
      </c>
      <c r="O93" s="119"/>
      <c r="P93" s="119"/>
      <c r="Q93" s="120"/>
      <c r="R93" s="39"/>
      <c r="S93" s="102">
        <v>45119</v>
      </c>
      <c r="T93" s="103"/>
      <c r="U93" s="103"/>
      <c r="V93" s="104"/>
      <c r="W93" s="105"/>
      <c r="X93" s="106"/>
      <c r="Y93" s="27" t="s">
        <v>65</v>
      </c>
      <c r="Z93" s="105"/>
      <c r="AA93" s="106"/>
    </row>
    <row r="94" spans="1:27" s="35" customFormat="1" ht="15" customHeight="1" x14ac:dyDescent="0.3">
      <c r="A94" s="31">
        <v>0.625</v>
      </c>
      <c r="B94" s="37" t="str">
        <f>B80</f>
        <v>Gobierno</v>
      </c>
      <c r="C94" s="38" t="s">
        <v>64</v>
      </c>
      <c r="D94" s="38"/>
      <c r="E94" s="107" t="str">
        <f>B82</f>
        <v>ICCU</v>
      </c>
      <c r="F94" s="108"/>
      <c r="G94" s="108"/>
      <c r="H94" s="108"/>
      <c r="I94" s="108"/>
      <c r="J94" s="108"/>
      <c r="K94" s="108"/>
      <c r="L94" s="108"/>
      <c r="M94" s="109"/>
      <c r="N94" s="118" t="s">
        <v>86</v>
      </c>
      <c r="O94" s="119"/>
      <c r="P94" s="119"/>
      <c r="Q94" s="120"/>
      <c r="R94" s="39"/>
      <c r="S94" s="102">
        <v>45119</v>
      </c>
      <c r="T94" s="103"/>
      <c r="U94" s="103"/>
      <c r="V94" s="104"/>
      <c r="W94" s="105"/>
      <c r="X94" s="106"/>
      <c r="Y94" s="27" t="s">
        <v>65</v>
      </c>
      <c r="Z94" s="105"/>
      <c r="AA94" s="106"/>
    </row>
    <row r="95" spans="1:27" ht="15" customHeight="1" x14ac:dyDescent="0.3">
      <c r="A95" s="27" t="s">
        <v>57</v>
      </c>
      <c r="B95" s="40" t="s">
        <v>58</v>
      </c>
      <c r="C95" s="41"/>
      <c r="D95" s="41"/>
      <c r="E95" s="114" t="s">
        <v>59</v>
      </c>
      <c r="F95" s="115"/>
      <c r="G95" s="115"/>
      <c r="H95" s="115"/>
      <c r="I95" s="115"/>
      <c r="J95" s="115"/>
      <c r="K95" s="115"/>
      <c r="L95" s="115"/>
      <c r="M95" s="116"/>
      <c r="N95" s="113" t="s">
        <v>60</v>
      </c>
      <c r="O95" s="113"/>
      <c r="P95" s="113"/>
      <c r="Q95" s="113"/>
      <c r="R95" s="27"/>
      <c r="S95" s="117" t="s">
        <v>61</v>
      </c>
      <c r="T95" s="117"/>
      <c r="U95" s="117"/>
      <c r="V95" s="117"/>
      <c r="W95" s="29" t="s">
        <v>46</v>
      </c>
      <c r="X95" s="30" t="s">
        <v>62</v>
      </c>
      <c r="Y95" s="30"/>
      <c r="Z95" s="29" t="s">
        <v>46</v>
      </c>
      <c r="AA95" s="30" t="s">
        <v>63</v>
      </c>
    </row>
    <row r="96" spans="1:27" s="35" customFormat="1" ht="15" customHeight="1" x14ac:dyDescent="0.3">
      <c r="A96" s="31">
        <v>0.65277777777777779</v>
      </c>
      <c r="B96" s="37" t="str">
        <f>B82</f>
        <v>ICCU</v>
      </c>
      <c r="C96" s="38" t="s">
        <v>64</v>
      </c>
      <c r="D96" s="38"/>
      <c r="E96" s="107" t="str">
        <f>B86</f>
        <v>HABITAT Y VIVIENDA</v>
      </c>
      <c r="F96" s="108"/>
      <c r="G96" s="108"/>
      <c r="H96" s="108"/>
      <c r="I96" s="108"/>
      <c r="J96" s="108"/>
      <c r="K96" s="108"/>
      <c r="L96" s="108"/>
      <c r="M96" s="109"/>
      <c r="N96" s="118" t="s">
        <v>86</v>
      </c>
      <c r="O96" s="119"/>
      <c r="P96" s="119"/>
      <c r="Q96" s="120"/>
      <c r="R96" s="39"/>
      <c r="S96" s="102">
        <v>45117</v>
      </c>
      <c r="T96" s="103"/>
      <c r="U96" s="103"/>
      <c r="V96" s="104"/>
      <c r="W96" s="105"/>
      <c r="X96" s="106"/>
      <c r="Y96" s="27" t="s">
        <v>65</v>
      </c>
      <c r="Z96" s="105"/>
      <c r="AA96" s="106"/>
    </row>
    <row r="97" spans="1:27" s="35" customFormat="1" ht="21.75" customHeight="1" x14ac:dyDescent="0.3">
      <c r="A97" s="31">
        <v>0.68055555555555547</v>
      </c>
      <c r="B97" s="37" t="str">
        <f>B84</f>
        <v>Minas, Energia y Gas</v>
      </c>
      <c r="C97" s="38" t="s">
        <v>64</v>
      </c>
      <c r="D97" s="38"/>
      <c r="E97" s="107" t="str">
        <f>B80</f>
        <v>Gobierno</v>
      </c>
      <c r="F97" s="108"/>
      <c r="G97" s="108"/>
      <c r="H97" s="108"/>
      <c r="I97" s="108"/>
      <c r="J97" s="108"/>
      <c r="K97" s="108"/>
      <c r="L97" s="108"/>
      <c r="M97" s="109"/>
      <c r="N97" s="101" t="s">
        <v>86</v>
      </c>
      <c r="O97" s="101"/>
      <c r="P97" s="101"/>
      <c r="Q97" s="101"/>
      <c r="R97" s="42"/>
      <c r="S97" s="102">
        <v>45117</v>
      </c>
      <c r="T97" s="103"/>
      <c r="U97" s="103"/>
      <c r="V97" s="104"/>
      <c r="W97" s="105"/>
      <c r="X97" s="106"/>
      <c r="Y97" s="27" t="s">
        <v>65</v>
      </c>
      <c r="Z97" s="105"/>
      <c r="AA97" s="106"/>
    </row>
    <row r="98" spans="1:27" s="35" customFormat="1" ht="21.75" customHeight="1" x14ac:dyDescent="0.3">
      <c r="A98" s="5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9"/>
      <c r="O98" s="59"/>
      <c r="P98" s="59"/>
      <c r="Q98" s="59"/>
      <c r="R98" s="59"/>
      <c r="S98" s="60"/>
      <c r="T98" s="60"/>
      <c r="U98" s="60"/>
      <c r="V98" s="60"/>
      <c r="W98" s="61"/>
      <c r="X98" s="61"/>
      <c r="Y98" s="43"/>
      <c r="Z98" s="61"/>
      <c r="AA98" s="61"/>
    </row>
    <row r="99" spans="1:27" ht="15" customHeight="1" x14ac:dyDescent="0.3">
      <c r="A99" s="67" t="s">
        <v>78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16"/>
      <c r="Y99" s="16"/>
      <c r="Z99" s="12"/>
      <c r="AA99" s="16"/>
    </row>
    <row r="100" spans="1:27" ht="1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8"/>
      <c r="U100" s="17"/>
      <c r="V100" s="17"/>
      <c r="W100" s="19"/>
      <c r="X100" s="20"/>
      <c r="Y100" s="20"/>
      <c r="Z100" s="19"/>
      <c r="AA100" s="20"/>
    </row>
    <row r="101" spans="1:27" ht="15" customHeight="1" x14ac:dyDescent="0.3">
      <c r="A101" s="68" t="s">
        <v>39</v>
      </c>
      <c r="B101" s="70" t="s">
        <v>46</v>
      </c>
      <c r="C101" s="71"/>
      <c r="D101" s="70">
        <v>1</v>
      </c>
      <c r="E101" s="71"/>
      <c r="F101" s="70">
        <v>2</v>
      </c>
      <c r="G101" s="71"/>
      <c r="H101" s="70">
        <v>3</v>
      </c>
      <c r="I101" s="71"/>
      <c r="J101" s="70">
        <v>4</v>
      </c>
      <c r="K101" s="71"/>
      <c r="L101" s="70">
        <v>5</v>
      </c>
      <c r="M101" s="71"/>
      <c r="N101" s="90"/>
      <c r="O101" s="21" t="s">
        <v>47</v>
      </c>
      <c r="P101" s="21" t="s">
        <v>48</v>
      </c>
      <c r="Q101" s="21" t="s">
        <v>49</v>
      </c>
      <c r="R101" s="21" t="s">
        <v>50</v>
      </c>
      <c r="S101" s="22" t="s">
        <v>51</v>
      </c>
      <c r="T101" s="21" t="s">
        <v>66</v>
      </c>
      <c r="U101" s="21" t="s">
        <v>67</v>
      </c>
      <c r="V101" s="21" t="s">
        <v>54</v>
      </c>
      <c r="W101" s="23" t="s">
        <v>55</v>
      </c>
      <c r="X101" s="21" t="s">
        <v>56</v>
      </c>
    </row>
    <row r="102" spans="1:27" ht="15" customHeight="1" x14ac:dyDescent="0.3">
      <c r="A102" s="69"/>
      <c r="B102" s="76" t="str">
        <f>GRUPOS!I12</f>
        <v>AMBIENTE</v>
      </c>
      <c r="C102" s="77"/>
      <c r="D102" s="92"/>
      <c r="E102" s="93"/>
      <c r="F102" s="96"/>
      <c r="G102" s="24"/>
      <c r="H102" s="86"/>
      <c r="I102" s="25"/>
      <c r="J102" s="86"/>
      <c r="K102" s="25"/>
      <c r="L102" s="86"/>
      <c r="M102" s="26"/>
      <c r="N102" s="91"/>
      <c r="O102" s="73">
        <v>0</v>
      </c>
      <c r="P102" s="73">
        <v>0</v>
      </c>
      <c r="Q102" s="73">
        <v>0</v>
      </c>
      <c r="R102" s="88">
        <v>0</v>
      </c>
      <c r="S102" s="73">
        <v>0</v>
      </c>
      <c r="T102" s="72">
        <f>SUM(G102,I102,K102,M102)</f>
        <v>0</v>
      </c>
      <c r="U102" s="72">
        <f>SUM(G103,I103,K103,M103)</f>
        <v>0</v>
      </c>
      <c r="V102" s="72">
        <f>+T102-U102</f>
        <v>0</v>
      </c>
      <c r="W102" s="74">
        <f>SUM(F102,H102,J102,L102)</f>
        <v>0</v>
      </c>
      <c r="X102" s="75"/>
    </row>
    <row r="103" spans="1:27" ht="15" customHeight="1" x14ac:dyDescent="0.3">
      <c r="A103" s="69"/>
      <c r="B103" s="78"/>
      <c r="C103" s="79"/>
      <c r="D103" s="94"/>
      <c r="E103" s="95"/>
      <c r="F103" s="97"/>
      <c r="G103" s="24"/>
      <c r="H103" s="87"/>
      <c r="I103" s="25"/>
      <c r="J103" s="87"/>
      <c r="K103" s="25"/>
      <c r="L103" s="87"/>
      <c r="M103" s="26"/>
      <c r="N103" s="91"/>
      <c r="O103" s="73"/>
      <c r="P103" s="73"/>
      <c r="Q103" s="73"/>
      <c r="R103" s="89"/>
      <c r="S103" s="73"/>
      <c r="T103" s="73"/>
      <c r="U103" s="73"/>
      <c r="V103" s="73"/>
      <c r="W103" s="74"/>
      <c r="X103" s="75"/>
    </row>
    <row r="104" spans="1:27" ht="15" customHeight="1" x14ac:dyDescent="0.3">
      <c r="A104" s="69"/>
      <c r="B104" s="76" t="str">
        <f>GRUPOS!I13</f>
        <v>Oficina Control Interno</v>
      </c>
      <c r="C104" s="77"/>
      <c r="D104" s="80"/>
      <c r="E104" s="25"/>
      <c r="F104" s="82"/>
      <c r="G104" s="83"/>
      <c r="H104" s="86"/>
      <c r="I104" s="25"/>
      <c r="J104" s="86"/>
      <c r="K104" s="25"/>
      <c r="L104" s="86"/>
      <c r="M104" s="26"/>
      <c r="N104" s="91"/>
      <c r="O104" s="73">
        <v>0</v>
      </c>
      <c r="P104" s="73">
        <v>0</v>
      </c>
      <c r="Q104" s="73">
        <v>0</v>
      </c>
      <c r="R104" s="88">
        <v>0</v>
      </c>
      <c r="S104" s="73">
        <v>0</v>
      </c>
      <c r="T104" s="72">
        <f>SUM(E104,I104,K104,M104)</f>
        <v>0</v>
      </c>
      <c r="U104" s="72">
        <f>SUM(E105,I105,K105,M105)</f>
        <v>0</v>
      </c>
      <c r="V104" s="72">
        <f>+T104-U104</f>
        <v>0</v>
      </c>
      <c r="W104" s="74">
        <f>SUM(D104,H104,J104,L104)</f>
        <v>0</v>
      </c>
      <c r="X104" s="75"/>
    </row>
    <row r="105" spans="1:27" ht="15" customHeight="1" x14ac:dyDescent="0.3">
      <c r="A105" s="69"/>
      <c r="B105" s="78"/>
      <c r="C105" s="79"/>
      <c r="D105" s="81"/>
      <c r="E105" s="25"/>
      <c r="F105" s="84"/>
      <c r="G105" s="85"/>
      <c r="H105" s="87"/>
      <c r="I105" s="25"/>
      <c r="J105" s="87"/>
      <c r="K105" s="25"/>
      <c r="L105" s="87"/>
      <c r="M105" s="26"/>
      <c r="N105" s="91"/>
      <c r="O105" s="73"/>
      <c r="P105" s="73"/>
      <c r="Q105" s="73"/>
      <c r="R105" s="89"/>
      <c r="S105" s="73"/>
      <c r="T105" s="73"/>
      <c r="U105" s="73"/>
      <c r="V105" s="73"/>
      <c r="W105" s="74"/>
      <c r="X105" s="75"/>
    </row>
    <row r="106" spans="1:27" ht="15" customHeight="1" x14ac:dyDescent="0.3">
      <c r="A106" s="69"/>
      <c r="B106" s="126" t="str">
        <f>GRUPOS!I14</f>
        <v>Oficina Control Interno Disciplinario</v>
      </c>
      <c r="C106" s="127"/>
      <c r="D106" s="80"/>
      <c r="E106" s="25"/>
      <c r="F106" s="86"/>
      <c r="G106" s="25"/>
      <c r="H106" s="82"/>
      <c r="I106" s="83"/>
      <c r="J106" s="86"/>
      <c r="K106" s="25"/>
      <c r="L106" s="86"/>
      <c r="M106" s="26"/>
      <c r="N106" s="91"/>
      <c r="O106" s="73">
        <v>0</v>
      </c>
      <c r="P106" s="73">
        <v>0</v>
      </c>
      <c r="Q106" s="73">
        <v>0</v>
      </c>
      <c r="R106" s="88">
        <v>0</v>
      </c>
      <c r="S106" s="73">
        <v>0</v>
      </c>
      <c r="T106" s="72">
        <f>SUM(E106,G106,K106,M106)</f>
        <v>0</v>
      </c>
      <c r="U106" s="72">
        <f>SUM(E107,G107,K107,M107)</f>
        <v>0</v>
      </c>
      <c r="V106" s="73">
        <f>+T106-U106</f>
        <v>0</v>
      </c>
      <c r="W106" s="74">
        <f>SUM(D106,F106,J106,L106)</f>
        <v>0</v>
      </c>
      <c r="X106" s="75"/>
    </row>
    <row r="107" spans="1:27" ht="15" customHeight="1" x14ac:dyDescent="0.3">
      <c r="A107" s="69"/>
      <c r="B107" s="128"/>
      <c r="C107" s="129"/>
      <c r="D107" s="81"/>
      <c r="E107" s="25"/>
      <c r="F107" s="87"/>
      <c r="G107" s="25"/>
      <c r="H107" s="84"/>
      <c r="I107" s="85"/>
      <c r="J107" s="87"/>
      <c r="K107" s="25"/>
      <c r="L107" s="87"/>
      <c r="M107" s="26"/>
      <c r="N107" s="91"/>
      <c r="O107" s="73"/>
      <c r="P107" s="73"/>
      <c r="Q107" s="73"/>
      <c r="R107" s="89"/>
      <c r="S107" s="73"/>
      <c r="T107" s="73"/>
      <c r="U107" s="73"/>
      <c r="V107" s="73"/>
      <c r="W107" s="74"/>
      <c r="X107" s="75"/>
    </row>
    <row r="108" spans="1:27" ht="15" customHeight="1" x14ac:dyDescent="0.3">
      <c r="A108" s="69"/>
      <c r="B108" s="76" t="str">
        <f>GRUPOS!I15</f>
        <v>SECRETARIA JURIDICA</v>
      </c>
      <c r="C108" s="77"/>
      <c r="D108" s="86"/>
      <c r="E108" s="25"/>
      <c r="F108" s="86"/>
      <c r="G108" s="25"/>
      <c r="H108" s="86"/>
      <c r="I108" s="25"/>
      <c r="J108" s="82"/>
      <c r="K108" s="83"/>
      <c r="L108" s="86"/>
      <c r="M108" s="26"/>
      <c r="N108" s="91"/>
      <c r="O108" s="73">
        <v>0</v>
      </c>
      <c r="P108" s="73">
        <v>0</v>
      </c>
      <c r="Q108" s="73">
        <v>0</v>
      </c>
      <c r="R108" s="88">
        <v>0</v>
      </c>
      <c r="S108" s="73">
        <v>0</v>
      </c>
      <c r="T108" s="72">
        <f>E108+G108+I108+M108</f>
        <v>0</v>
      </c>
      <c r="U108" s="72">
        <f>E109+G109+I109+M109</f>
        <v>0</v>
      </c>
      <c r="V108" s="73">
        <f>+T108-U108</f>
        <v>0</v>
      </c>
      <c r="W108" s="74">
        <f>D108+F108+H108+L108</f>
        <v>0</v>
      </c>
      <c r="X108" s="75"/>
    </row>
    <row r="109" spans="1:27" ht="15" customHeight="1" x14ac:dyDescent="0.3">
      <c r="A109" s="69"/>
      <c r="B109" s="78"/>
      <c r="C109" s="79"/>
      <c r="D109" s="87"/>
      <c r="E109" s="25"/>
      <c r="F109" s="87"/>
      <c r="G109" s="25"/>
      <c r="H109" s="87"/>
      <c r="I109" s="25"/>
      <c r="J109" s="84"/>
      <c r="K109" s="85"/>
      <c r="L109" s="87"/>
      <c r="M109" s="26"/>
      <c r="N109" s="91"/>
      <c r="O109" s="73"/>
      <c r="P109" s="73"/>
      <c r="Q109" s="73"/>
      <c r="R109" s="89"/>
      <c r="S109" s="73"/>
      <c r="T109" s="73"/>
      <c r="U109" s="73"/>
      <c r="V109" s="73"/>
      <c r="W109" s="74"/>
      <c r="X109" s="75"/>
    </row>
    <row r="110" spans="1:27" ht="14.25" customHeight="1" x14ac:dyDescent="0.3"/>
    <row r="111" spans="1:27" ht="15" customHeight="1" x14ac:dyDescent="0.3">
      <c r="A111" s="27" t="s">
        <v>57</v>
      </c>
      <c r="B111" s="27" t="s">
        <v>58</v>
      </c>
      <c r="C111" s="28"/>
      <c r="D111" s="28"/>
      <c r="E111" s="110" t="s">
        <v>59</v>
      </c>
      <c r="F111" s="111"/>
      <c r="G111" s="111"/>
      <c r="H111" s="111"/>
      <c r="I111" s="111"/>
      <c r="J111" s="111"/>
      <c r="K111" s="111"/>
      <c r="L111" s="111"/>
      <c r="M111" s="112"/>
      <c r="N111" s="113" t="s">
        <v>60</v>
      </c>
      <c r="O111" s="113"/>
      <c r="P111" s="113"/>
      <c r="Q111" s="113"/>
      <c r="R111" s="27"/>
      <c r="S111" s="113" t="s">
        <v>61</v>
      </c>
      <c r="T111" s="113"/>
      <c r="U111" s="113"/>
      <c r="V111" s="113"/>
      <c r="W111" s="29" t="s">
        <v>46</v>
      </c>
      <c r="X111" s="30" t="s">
        <v>62</v>
      </c>
      <c r="Y111" s="30"/>
      <c r="Z111" s="29" t="s">
        <v>46</v>
      </c>
      <c r="AA111" s="30" t="s">
        <v>63</v>
      </c>
    </row>
    <row r="112" spans="1:27" s="35" customFormat="1" ht="15" customHeight="1" x14ac:dyDescent="0.3">
      <c r="A112" s="31">
        <v>0.54166666666666663</v>
      </c>
      <c r="B112" s="32" t="str">
        <f>B102</f>
        <v>AMBIENTE</v>
      </c>
      <c r="C112" s="33" t="s">
        <v>64</v>
      </c>
      <c r="D112" s="33"/>
      <c r="E112" s="98" t="str">
        <f>B108</f>
        <v>SECRETARIA JURIDICA</v>
      </c>
      <c r="F112" s="99"/>
      <c r="G112" s="99"/>
      <c r="H112" s="99"/>
      <c r="I112" s="99"/>
      <c r="J112" s="99"/>
      <c r="K112" s="99"/>
      <c r="L112" s="99"/>
      <c r="M112" s="100"/>
      <c r="N112" s="118" t="s">
        <v>87</v>
      </c>
      <c r="O112" s="119"/>
      <c r="P112" s="119"/>
      <c r="Q112" s="120"/>
      <c r="R112" s="34"/>
      <c r="S112" s="102">
        <v>45117</v>
      </c>
      <c r="T112" s="103"/>
      <c r="U112" s="103"/>
      <c r="V112" s="104"/>
      <c r="W112" s="105"/>
      <c r="X112" s="106"/>
      <c r="Y112" s="27" t="s">
        <v>65</v>
      </c>
      <c r="Z112" s="105"/>
      <c r="AA112" s="106"/>
    </row>
    <row r="113" spans="1:27" s="35" customFormat="1" ht="15" customHeight="1" x14ac:dyDescent="0.3">
      <c r="A113" s="31">
        <v>0.56944444444444442</v>
      </c>
      <c r="B113" s="37" t="str">
        <f>B104</f>
        <v>Oficina Control Interno</v>
      </c>
      <c r="C113" s="38" t="s">
        <v>64</v>
      </c>
      <c r="D113" s="38"/>
      <c r="E113" s="107" t="str">
        <f>B106</f>
        <v>Oficina Control Interno Disciplinario</v>
      </c>
      <c r="F113" s="108"/>
      <c r="G113" s="108"/>
      <c r="H113" s="108"/>
      <c r="I113" s="108"/>
      <c r="J113" s="108"/>
      <c r="K113" s="108"/>
      <c r="L113" s="108"/>
      <c r="M113" s="109"/>
      <c r="N113" s="118" t="s">
        <v>87</v>
      </c>
      <c r="O113" s="119"/>
      <c r="P113" s="119"/>
      <c r="Q113" s="120"/>
      <c r="R113" s="39"/>
      <c r="S113" s="102">
        <v>45117</v>
      </c>
      <c r="T113" s="103"/>
      <c r="U113" s="103"/>
      <c r="V113" s="104"/>
      <c r="W113" s="105"/>
      <c r="X113" s="106"/>
      <c r="Y113" s="27" t="s">
        <v>65</v>
      </c>
      <c r="Z113" s="105"/>
      <c r="AA113" s="106"/>
    </row>
    <row r="114" spans="1:27" ht="15" customHeight="1" x14ac:dyDescent="0.3">
      <c r="A114" s="27" t="s">
        <v>57</v>
      </c>
      <c r="B114" s="40" t="s">
        <v>58</v>
      </c>
      <c r="C114" s="41"/>
      <c r="D114" s="41"/>
      <c r="E114" s="114" t="s">
        <v>59</v>
      </c>
      <c r="F114" s="115"/>
      <c r="G114" s="115"/>
      <c r="H114" s="115"/>
      <c r="I114" s="115"/>
      <c r="J114" s="115"/>
      <c r="K114" s="115"/>
      <c r="L114" s="115"/>
      <c r="M114" s="116"/>
      <c r="N114" s="113" t="s">
        <v>60</v>
      </c>
      <c r="O114" s="113"/>
      <c r="P114" s="113"/>
      <c r="Q114" s="113"/>
      <c r="R114" s="27"/>
      <c r="S114" s="117" t="s">
        <v>61</v>
      </c>
      <c r="T114" s="117"/>
      <c r="U114" s="117"/>
      <c r="V114" s="117"/>
      <c r="W114" s="29" t="s">
        <v>46</v>
      </c>
      <c r="X114" s="30" t="s">
        <v>62</v>
      </c>
      <c r="Y114" s="30"/>
      <c r="Z114" s="29" t="s">
        <v>46</v>
      </c>
      <c r="AA114" s="30" t="s">
        <v>63</v>
      </c>
    </row>
    <row r="115" spans="1:27" s="35" customFormat="1" ht="15" customHeight="1" x14ac:dyDescent="0.3">
      <c r="A115" s="31">
        <v>0.59722222222222221</v>
      </c>
      <c r="B115" s="37" t="str">
        <f>B108</f>
        <v>SECRETARIA JURIDICA</v>
      </c>
      <c r="C115" s="38" t="s">
        <v>64</v>
      </c>
      <c r="D115" s="38"/>
      <c r="E115" s="107" t="str">
        <f>B106</f>
        <v>Oficina Control Interno Disciplinario</v>
      </c>
      <c r="F115" s="108"/>
      <c r="G115" s="108"/>
      <c r="H115" s="108"/>
      <c r="I115" s="108"/>
      <c r="J115" s="108"/>
      <c r="K115" s="108"/>
      <c r="L115" s="108"/>
      <c r="M115" s="109"/>
      <c r="N115" s="118" t="s">
        <v>87</v>
      </c>
      <c r="O115" s="119"/>
      <c r="P115" s="119"/>
      <c r="Q115" s="120"/>
      <c r="R115" s="39"/>
      <c r="S115" s="102">
        <v>45119</v>
      </c>
      <c r="T115" s="103"/>
      <c r="U115" s="103"/>
      <c r="V115" s="104"/>
      <c r="W115" s="105"/>
      <c r="X115" s="106"/>
      <c r="Y115" s="27" t="s">
        <v>65</v>
      </c>
      <c r="Z115" s="105"/>
      <c r="AA115" s="106"/>
    </row>
    <row r="116" spans="1:27" s="35" customFormat="1" ht="15" customHeight="1" x14ac:dyDescent="0.3">
      <c r="A116" s="31">
        <v>0.625</v>
      </c>
      <c r="B116" s="37" t="str">
        <f>B102</f>
        <v>AMBIENTE</v>
      </c>
      <c r="C116" s="38" t="s">
        <v>64</v>
      </c>
      <c r="D116" s="38"/>
      <c r="E116" s="107" t="str">
        <f>B104</f>
        <v>Oficina Control Interno</v>
      </c>
      <c r="F116" s="108"/>
      <c r="G116" s="108"/>
      <c r="H116" s="108"/>
      <c r="I116" s="108"/>
      <c r="J116" s="108"/>
      <c r="K116" s="108"/>
      <c r="L116" s="108"/>
      <c r="M116" s="109"/>
      <c r="N116" s="118" t="s">
        <v>87</v>
      </c>
      <c r="O116" s="119"/>
      <c r="P116" s="119"/>
      <c r="Q116" s="120"/>
      <c r="R116" s="39"/>
      <c r="S116" s="102">
        <v>45119</v>
      </c>
      <c r="T116" s="103"/>
      <c r="U116" s="103"/>
      <c r="V116" s="104"/>
      <c r="W116" s="105"/>
      <c r="X116" s="106"/>
      <c r="Y116" s="27" t="s">
        <v>65</v>
      </c>
      <c r="Z116" s="105"/>
      <c r="AA116" s="106"/>
    </row>
    <row r="117" spans="1:27" ht="15" customHeight="1" x14ac:dyDescent="0.3">
      <c r="A117" s="27" t="s">
        <v>57</v>
      </c>
      <c r="B117" s="40" t="s">
        <v>58</v>
      </c>
      <c r="C117" s="41"/>
      <c r="D117" s="41"/>
      <c r="E117" s="114" t="s">
        <v>59</v>
      </c>
      <c r="F117" s="115"/>
      <c r="G117" s="115"/>
      <c r="H117" s="115"/>
      <c r="I117" s="115"/>
      <c r="J117" s="115"/>
      <c r="K117" s="115"/>
      <c r="L117" s="115"/>
      <c r="M117" s="116"/>
      <c r="N117" s="113" t="s">
        <v>60</v>
      </c>
      <c r="O117" s="113"/>
      <c r="P117" s="113"/>
      <c r="Q117" s="113"/>
      <c r="R117" s="27"/>
      <c r="S117" s="117" t="s">
        <v>61</v>
      </c>
      <c r="T117" s="117"/>
      <c r="U117" s="117"/>
      <c r="V117" s="117"/>
      <c r="W117" s="29" t="s">
        <v>46</v>
      </c>
      <c r="X117" s="30" t="s">
        <v>62</v>
      </c>
      <c r="Y117" s="30"/>
      <c r="Z117" s="29" t="s">
        <v>46</v>
      </c>
      <c r="AA117" s="30" t="s">
        <v>63</v>
      </c>
    </row>
    <row r="118" spans="1:27" s="35" customFormat="1" ht="15" customHeight="1" x14ac:dyDescent="0.3">
      <c r="A118" s="31">
        <v>0.65277777777777779</v>
      </c>
      <c r="B118" s="37" t="str">
        <f>B104</f>
        <v>Oficina Control Interno</v>
      </c>
      <c r="C118" s="38" t="s">
        <v>64</v>
      </c>
      <c r="D118" s="38"/>
      <c r="E118" s="107" t="str">
        <f>B108</f>
        <v>SECRETARIA JURIDICA</v>
      </c>
      <c r="F118" s="108"/>
      <c r="G118" s="108"/>
      <c r="H118" s="108"/>
      <c r="I118" s="108"/>
      <c r="J118" s="108"/>
      <c r="K118" s="108"/>
      <c r="L118" s="108"/>
      <c r="M118" s="109"/>
      <c r="N118" s="118" t="s">
        <v>87</v>
      </c>
      <c r="O118" s="119"/>
      <c r="P118" s="119"/>
      <c r="Q118" s="120"/>
      <c r="R118" s="39"/>
      <c r="S118" s="102">
        <v>45117</v>
      </c>
      <c r="T118" s="103"/>
      <c r="U118" s="103"/>
      <c r="V118" s="104"/>
      <c r="W118" s="105"/>
      <c r="X118" s="106"/>
      <c r="Y118" s="27" t="s">
        <v>65</v>
      </c>
      <c r="Z118" s="105"/>
      <c r="AA118" s="106"/>
    </row>
    <row r="119" spans="1:27" s="35" customFormat="1" ht="21.75" customHeight="1" x14ac:dyDescent="0.3">
      <c r="A119" s="31">
        <v>0.68055555555555547</v>
      </c>
      <c r="B119" s="37" t="str">
        <f>B106</f>
        <v>Oficina Control Interno Disciplinario</v>
      </c>
      <c r="C119" s="38" t="s">
        <v>64</v>
      </c>
      <c r="D119" s="38"/>
      <c r="E119" s="107" t="str">
        <f>B102</f>
        <v>AMBIENTE</v>
      </c>
      <c r="F119" s="108"/>
      <c r="G119" s="108"/>
      <c r="H119" s="108"/>
      <c r="I119" s="108"/>
      <c r="J119" s="108"/>
      <c r="K119" s="108"/>
      <c r="L119" s="108"/>
      <c r="M119" s="109"/>
      <c r="N119" s="101" t="s">
        <v>87</v>
      </c>
      <c r="O119" s="101"/>
      <c r="P119" s="101"/>
      <c r="Q119" s="101"/>
      <c r="R119" s="42"/>
      <c r="S119" s="102">
        <v>45117</v>
      </c>
      <c r="T119" s="103"/>
      <c r="U119" s="103"/>
      <c r="V119" s="104"/>
      <c r="W119" s="105"/>
      <c r="X119" s="106"/>
      <c r="Y119" s="27" t="s">
        <v>65</v>
      </c>
      <c r="Z119" s="105"/>
      <c r="AA119" s="106"/>
    </row>
    <row r="120" spans="1:27" s="35" customFormat="1" ht="21.75" customHeight="1" x14ac:dyDescent="0.3">
      <c r="A120" s="5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59"/>
      <c r="O120" s="59"/>
      <c r="P120" s="59"/>
      <c r="Q120" s="59"/>
      <c r="R120" s="59"/>
      <c r="S120" s="60"/>
      <c r="T120" s="60"/>
      <c r="U120" s="60"/>
      <c r="V120" s="60"/>
      <c r="W120" s="61"/>
      <c r="X120" s="61"/>
      <c r="Y120" s="43"/>
      <c r="Z120" s="61"/>
      <c r="AA120" s="61"/>
    </row>
    <row r="121" spans="1:27" ht="15" customHeight="1" x14ac:dyDescent="0.3">
      <c r="A121" s="67" t="s">
        <v>79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16"/>
      <c r="Y121" s="16"/>
      <c r="Z121" s="12"/>
      <c r="AA121" s="16"/>
    </row>
    <row r="122" spans="1:27" ht="1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8"/>
      <c r="U122" s="17"/>
      <c r="V122" s="17"/>
      <c r="W122" s="19"/>
      <c r="X122" s="20"/>
      <c r="Y122" s="20"/>
      <c r="Z122" s="19"/>
      <c r="AA122" s="20"/>
    </row>
    <row r="123" spans="1:27" ht="15" customHeight="1" x14ac:dyDescent="0.3">
      <c r="A123" s="68" t="s">
        <v>40</v>
      </c>
      <c r="B123" s="70" t="s">
        <v>46</v>
      </c>
      <c r="C123" s="71"/>
      <c r="D123" s="70">
        <v>1</v>
      </c>
      <c r="E123" s="71"/>
      <c r="F123" s="70">
        <v>2</v>
      </c>
      <c r="G123" s="71"/>
      <c r="H123" s="70">
        <v>3</v>
      </c>
      <c r="I123" s="71"/>
      <c r="J123" s="70">
        <v>4</v>
      </c>
      <c r="K123" s="71"/>
      <c r="L123" s="70">
        <v>5</v>
      </c>
      <c r="M123" s="71"/>
      <c r="N123" s="90"/>
      <c r="O123" s="21" t="s">
        <v>47</v>
      </c>
      <c r="P123" s="21" t="s">
        <v>48</v>
      </c>
      <c r="Q123" s="21" t="s">
        <v>49</v>
      </c>
      <c r="R123" s="21" t="s">
        <v>50</v>
      </c>
      <c r="S123" s="22" t="s">
        <v>51</v>
      </c>
      <c r="T123" s="21" t="s">
        <v>66</v>
      </c>
      <c r="U123" s="21" t="s">
        <v>67</v>
      </c>
      <c r="V123" s="21" t="s">
        <v>54</v>
      </c>
      <c r="W123" s="23" t="s">
        <v>55</v>
      </c>
      <c r="X123" s="21" t="s">
        <v>56</v>
      </c>
    </row>
    <row r="124" spans="1:27" ht="15" customHeight="1" x14ac:dyDescent="0.3">
      <c r="A124" s="69"/>
      <c r="B124" s="76" t="str">
        <f>GRUPOS!L12</f>
        <v>CIENCIA Y TECNOLOGIA</v>
      </c>
      <c r="C124" s="77"/>
      <c r="D124" s="92"/>
      <c r="E124" s="93"/>
      <c r="F124" s="96"/>
      <c r="G124" s="24"/>
      <c r="H124" s="86"/>
      <c r="I124" s="25"/>
      <c r="J124" s="86"/>
      <c r="K124" s="25"/>
      <c r="L124" s="86"/>
      <c r="M124" s="26"/>
      <c r="N124" s="91"/>
      <c r="O124" s="73">
        <v>0</v>
      </c>
      <c r="P124" s="73">
        <v>0</v>
      </c>
      <c r="Q124" s="73">
        <v>0</v>
      </c>
      <c r="R124" s="88">
        <v>0</v>
      </c>
      <c r="S124" s="73">
        <v>0</v>
      </c>
      <c r="T124" s="72">
        <f>SUM(G124,I124,K124,M124)</f>
        <v>0</v>
      </c>
      <c r="U124" s="72">
        <f>SUM(G125,I125,K125,M125)</f>
        <v>0</v>
      </c>
      <c r="V124" s="72">
        <f>+T124-U124</f>
        <v>0</v>
      </c>
      <c r="W124" s="74">
        <f>SUM(F124,H124,J124,L124)</f>
        <v>0</v>
      </c>
      <c r="X124" s="75"/>
    </row>
    <row r="125" spans="1:27" ht="15" customHeight="1" x14ac:dyDescent="0.3">
      <c r="A125" s="69"/>
      <c r="B125" s="78"/>
      <c r="C125" s="79"/>
      <c r="D125" s="94"/>
      <c r="E125" s="95"/>
      <c r="F125" s="97"/>
      <c r="G125" s="24"/>
      <c r="H125" s="87"/>
      <c r="I125" s="25"/>
      <c r="J125" s="87"/>
      <c r="K125" s="25"/>
      <c r="L125" s="87"/>
      <c r="M125" s="26"/>
      <c r="N125" s="91"/>
      <c r="O125" s="73"/>
      <c r="P125" s="73"/>
      <c r="Q125" s="73"/>
      <c r="R125" s="89"/>
      <c r="S125" s="73"/>
      <c r="T125" s="73"/>
      <c r="U125" s="73"/>
      <c r="V125" s="73"/>
      <c r="W125" s="74"/>
      <c r="X125" s="75"/>
    </row>
    <row r="126" spans="1:27" ht="15" customHeight="1" x14ac:dyDescent="0.3">
      <c r="A126" s="69"/>
      <c r="B126" s="76" t="str">
        <f>GRUPOS!L13</f>
        <v>AGENCIA DE COMERCIALIZACION</v>
      </c>
      <c r="C126" s="77"/>
      <c r="D126" s="80"/>
      <c r="E126" s="25"/>
      <c r="F126" s="82"/>
      <c r="G126" s="83"/>
      <c r="H126" s="86"/>
      <c r="I126" s="25"/>
      <c r="J126" s="86"/>
      <c r="K126" s="25"/>
      <c r="L126" s="86"/>
      <c r="M126" s="26"/>
      <c r="N126" s="91"/>
      <c r="O126" s="73">
        <v>0</v>
      </c>
      <c r="P126" s="73">
        <v>0</v>
      </c>
      <c r="Q126" s="73">
        <v>0</v>
      </c>
      <c r="R126" s="88">
        <v>0</v>
      </c>
      <c r="S126" s="73">
        <v>0</v>
      </c>
      <c r="T126" s="72">
        <f>SUM(E126,I126,K126,M126)</f>
        <v>0</v>
      </c>
      <c r="U126" s="72">
        <f>SUM(E127,I127,K127,M127)</f>
        <v>0</v>
      </c>
      <c r="V126" s="72">
        <f>+T126-U126</f>
        <v>0</v>
      </c>
      <c r="W126" s="74">
        <f>SUM(D126,H126,J126,L126)</f>
        <v>0</v>
      </c>
      <c r="X126" s="75"/>
    </row>
    <row r="127" spans="1:27" ht="15" customHeight="1" x14ac:dyDescent="0.3">
      <c r="A127" s="69"/>
      <c r="B127" s="78"/>
      <c r="C127" s="79"/>
      <c r="D127" s="81"/>
      <c r="E127" s="25"/>
      <c r="F127" s="84"/>
      <c r="G127" s="85"/>
      <c r="H127" s="87"/>
      <c r="I127" s="25"/>
      <c r="J127" s="87"/>
      <c r="K127" s="25"/>
      <c r="L127" s="87"/>
      <c r="M127" s="26"/>
      <c r="N127" s="91"/>
      <c r="O127" s="73"/>
      <c r="P127" s="73"/>
      <c r="Q127" s="73"/>
      <c r="R127" s="89"/>
      <c r="S127" s="73"/>
      <c r="T127" s="73"/>
      <c r="U127" s="73"/>
      <c r="V127" s="73"/>
      <c r="W127" s="74"/>
      <c r="X127" s="75"/>
    </row>
    <row r="128" spans="1:27" ht="15" customHeight="1" x14ac:dyDescent="0.3">
      <c r="A128" s="69"/>
      <c r="B128" s="76" t="str">
        <f>GRUPOS!L14</f>
        <v>Integracion Regional</v>
      </c>
      <c r="C128" s="77"/>
      <c r="D128" s="80"/>
      <c r="E128" s="25"/>
      <c r="F128" s="86"/>
      <c r="G128" s="25"/>
      <c r="H128" s="82"/>
      <c r="I128" s="83"/>
      <c r="J128" s="86"/>
      <c r="K128" s="25"/>
      <c r="L128" s="86"/>
      <c r="M128" s="26"/>
      <c r="N128" s="91"/>
      <c r="O128" s="73">
        <v>0</v>
      </c>
      <c r="P128" s="73">
        <v>0</v>
      </c>
      <c r="Q128" s="73">
        <v>0</v>
      </c>
      <c r="R128" s="88">
        <v>0</v>
      </c>
      <c r="S128" s="73">
        <v>0</v>
      </c>
      <c r="T128" s="72">
        <f>SUM(E128,G128,K128,M128)</f>
        <v>0</v>
      </c>
      <c r="U128" s="72">
        <f>SUM(E129,G129,K129,M129)</f>
        <v>0</v>
      </c>
      <c r="V128" s="73">
        <f>+T128-U128</f>
        <v>0</v>
      </c>
      <c r="W128" s="74">
        <f>SUM(D128,F128,J128,L128)</f>
        <v>0</v>
      </c>
      <c r="X128" s="75"/>
    </row>
    <row r="129" spans="1:27" ht="15" customHeight="1" x14ac:dyDescent="0.3">
      <c r="A129" s="69"/>
      <c r="B129" s="78"/>
      <c r="C129" s="79"/>
      <c r="D129" s="81"/>
      <c r="E129" s="25"/>
      <c r="F129" s="87"/>
      <c r="G129" s="25"/>
      <c r="H129" s="84"/>
      <c r="I129" s="85"/>
      <c r="J129" s="87"/>
      <c r="K129" s="25"/>
      <c r="L129" s="87"/>
      <c r="M129" s="26"/>
      <c r="N129" s="91"/>
      <c r="O129" s="73"/>
      <c r="P129" s="73"/>
      <c r="Q129" s="73"/>
      <c r="R129" s="89"/>
      <c r="S129" s="73"/>
      <c r="T129" s="73"/>
      <c r="U129" s="73"/>
      <c r="V129" s="73"/>
      <c r="W129" s="74"/>
      <c r="X129" s="75"/>
    </row>
    <row r="130" spans="1:27" ht="15" customHeight="1" x14ac:dyDescent="0.3">
      <c r="A130" s="69"/>
      <c r="B130" s="76" t="str">
        <f>GRUPOS!L15</f>
        <v>Planeacion</v>
      </c>
      <c r="C130" s="77"/>
      <c r="D130" s="86"/>
      <c r="E130" s="25"/>
      <c r="F130" s="86"/>
      <c r="G130" s="25"/>
      <c r="H130" s="86"/>
      <c r="I130" s="25"/>
      <c r="J130" s="82"/>
      <c r="K130" s="83"/>
      <c r="L130" s="86"/>
      <c r="M130" s="26"/>
      <c r="N130" s="91"/>
      <c r="O130" s="73">
        <v>0</v>
      </c>
      <c r="P130" s="73">
        <v>0</v>
      </c>
      <c r="Q130" s="73">
        <v>0</v>
      </c>
      <c r="R130" s="88">
        <v>0</v>
      </c>
      <c r="S130" s="73">
        <v>0</v>
      </c>
      <c r="T130" s="72">
        <f>E130+G130+I130+M130</f>
        <v>0</v>
      </c>
      <c r="U130" s="72">
        <f>E131+G131+I131+M131</f>
        <v>0</v>
      </c>
      <c r="V130" s="73">
        <f>+T130-U130</f>
        <v>0</v>
      </c>
      <c r="W130" s="74">
        <f>D130+F130+H130+L130</f>
        <v>0</v>
      </c>
      <c r="X130" s="75"/>
    </row>
    <row r="131" spans="1:27" ht="15" customHeight="1" x14ac:dyDescent="0.3">
      <c r="A131" s="69"/>
      <c r="B131" s="78"/>
      <c r="C131" s="79"/>
      <c r="D131" s="87"/>
      <c r="E131" s="25"/>
      <c r="F131" s="87"/>
      <c r="G131" s="25"/>
      <c r="H131" s="87"/>
      <c r="I131" s="25"/>
      <c r="J131" s="84"/>
      <c r="K131" s="85"/>
      <c r="L131" s="87"/>
      <c r="M131" s="26"/>
      <c r="N131" s="91"/>
      <c r="O131" s="73"/>
      <c r="P131" s="73"/>
      <c r="Q131" s="73"/>
      <c r="R131" s="89"/>
      <c r="S131" s="73"/>
      <c r="T131" s="73"/>
      <c r="U131" s="73"/>
      <c r="V131" s="73"/>
      <c r="W131" s="74"/>
      <c r="X131" s="75"/>
    </row>
    <row r="132" spans="1:27" ht="14.25" customHeight="1" x14ac:dyDescent="0.3"/>
    <row r="133" spans="1:27" ht="15" customHeight="1" x14ac:dyDescent="0.3">
      <c r="A133" s="27" t="s">
        <v>57</v>
      </c>
      <c r="B133" s="27" t="s">
        <v>58</v>
      </c>
      <c r="C133" s="28"/>
      <c r="D133" s="28"/>
      <c r="E133" s="110" t="s">
        <v>59</v>
      </c>
      <c r="F133" s="111"/>
      <c r="G133" s="111"/>
      <c r="H133" s="111"/>
      <c r="I133" s="111"/>
      <c r="J133" s="111"/>
      <c r="K133" s="111"/>
      <c r="L133" s="111"/>
      <c r="M133" s="112"/>
      <c r="N133" s="113" t="s">
        <v>60</v>
      </c>
      <c r="O133" s="113"/>
      <c r="P133" s="113"/>
      <c r="Q133" s="113"/>
      <c r="R133" s="27"/>
      <c r="S133" s="113" t="s">
        <v>61</v>
      </c>
      <c r="T133" s="113"/>
      <c r="U133" s="113"/>
      <c r="V133" s="113"/>
      <c r="W133" s="29" t="s">
        <v>46</v>
      </c>
      <c r="X133" s="30" t="s">
        <v>62</v>
      </c>
      <c r="Y133" s="30"/>
      <c r="Z133" s="29" t="s">
        <v>46</v>
      </c>
      <c r="AA133" s="30" t="s">
        <v>63</v>
      </c>
    </row>
    <row r="134" spans="1:27" s="35" customFormat="1" ht="15" customHeight="1" x14ac:dyDescent="0.3">
      <c r="A134" s="31">
        <v>0.54166666666666663</v>
      </c>
      <c r="B134" s="32" t="str">
        <f>B124</f>
        <v>CIENCIA Y TECNOLOGIA</v>
      </c>
      <c r="C134" s="33" t="s">
        <v>64</v>
      </c>
      <c r="D134" s="33"/>
      <c r="E134" s="98" t="str">
        <f>B130</f>
        <v>Planeacion</v>
      </c>
      <c r="F134" s="99"/>
      <c r="G134" s="99"/>
      <c r="H134" s="99"/>
      <c r="I134" s="99"/>
      <c r="J134" s="99"/>
      <c r="K134" s="99"/>
      <c r="L134" s="99"/>
      <c r="M134" s="100"/>
      <c r="N134" s="118" t="s">
        <v>83</v>
      </c>
      <c r="O134" s="119"/>
      <c r="P134" s="119"/>
      <c r="Q134" s="120"/>
      <c r="R134" s="34"/>
      <c r="S134" s="102">
        <v>45119</v>
      </c>
      <c r="T134" s="103"/>
      <c r="U134" s="103"/>
      <c r="V134" s="104"/>
      <c r="W134" s="105"/>
      <c r="X134" s="106"/>
      <c r="Y134" s="27" t="s">
        <v>65</v>
      </c>
      <c r="Z134" s="105"/>
      <c r="AA134" s="106"/>
    </row>
    <row r="135" spans="1:27" s="35" customFormat="1" ht="15" customHeight="1" x14ac:dyDescent="0.3">
      <c r="A135" s="31">
        <v>0.56944444444444442</v>
      </c>
      <c r="B135" s="63" t="str">
        <f>B126</f>
        <v>AGENCIA DE COMERCIALIZACION</v>
      </c>
      <c r="C135" s="38" t="s">
        <v>64</v>
      </c>
      <c r="D135" s="38"/>
      <c r="E135" s="107" t="str">
        <f>B128</f>
        <v>Integracion Regional</v>
      </c>
      <c r="F135" s="108"/>
      <c r="G135" s="108"/>
      <c r="H135" s="108"/>
      <c r="I135" s="108"/>
      <c r="J135" s="108"/>
      <c r="K135" s="108"/>
      <c r="L135" s="108"/>
      <c r="M135" s="109"/>
      <c r="N135" s="118" t="s">
        <v>83</v>
      </c>
      <c r="O135" s="119"/>
      <c r="P135" s="119"/>
      <c r="Q135" s="120"/>
      <c r="R135" s="39"/>
      <c r="S135" s="102">
        <v>45119</v>
      </c>
      <c r="T135" s="103"/>
      <c r="U135" s="103"/>
      <c r="V135" s="104"/>
      <c r="W135" s="105"/>
      <c r="X135" s="106"/>
      <c r="Y135" s="27" t="s">
        <v>65</v>
      </c>
      <c r="Z135" s="105"/>
      <c r="AA135" s="106"/>
    </row>
    <row r="136" spans="1:27" ht="15" customHeight="1" x14ac:dyDescent="0.3">
      <c r="A136" s="27" t="s">
        <v>57</v>
      </c>
      <c r="B136" s="40" t="s">
        <v>58</v>
      </c>
      <c r="C136" s="41"/>
      <c r="D136" s="41"/>
      <c r="E136" s="114" t="s">
        <v>59</v>
      </c>
      <c r="F136" s="115"/>
      <c r="G136" s="115"/>
      <c r="H136" s="115"/>
      <c r="I136" s="115"/>
      <c r="J136" s="115"/>
      <c r="K136" s="115"/>
      <c r="L136" s="115"/>
      <c r="M136" s="116"/>
      <c r="N136" s="113" t="s">
        <v>60</v>
      </c>
      <c r="O136" s="113"/>
      <c r="P136" s="113"/>
      <c r="Q136" s="113"/>
      <c r="R136" s="27"/>
      <c r="S136" s="117" t="s">
        <v>61</v>
      </c>
      <c r="T136" s="117"/>
      <c r="U136" s="117"/>
      <c r="V136" s="117"/>
      <c r="W136" s="29" t="s">
        <v>46</v>
      </c>
      <c r="X136" s="30" t="s">
        <v>62</v>
      </c>
      <c r="Y136" s="30"/>
      <c r="Z136" s="29" t="s">
        <v>46</v>
      </c>
      <c r="AA136" s="30" t="s">
        <v>63</v>
      </c>
    </row>
    <row r="137" spans="1:27" s="35" customFormat="1" ht="15" customHeight="1" x14ac:dyDescent="0.3">
      <c r="A137" s="31">
        <v>0.59722222222222221</v>
      </c>
      <c r="B137" s="37" t="str">
        <f>B130</f>
        <v>Planeacion</v>
      </c>
      <c r="C137" s="38" t="s">
        <v>64</v>
      </c>
      <c r="D137" s="38"/>
      <c r="E137" s="107" t="str">
        <f>B128</f>
        <v>Integracion Regional</v>
      </c>
      <c r="F137" s="108"/>
      <c r="G137" s="108"/>
      <c r="H137" s="108"/>
      <c r="I137" s="108"/>
      <c r="J137" s="108"/>
      <c r="K137" s="108"/>
      <c r="L137" s="108"/>
      <c r="M137" s="109"/>
      <c r="N137" s="118" t="s">
        <v>83</v>
      </c>
      <c r="O137" s="119"/>
      <c r="P137" s="119"/>
      <c r="Q137" s="120"/>
      <c r="R137" s="39"/>
      <c r="S137" s="102">
        <v>45117</v>
      </c>
      <c r="T137" s="103"/>
      <c r="U137" s="103"/>
      <c r="V137" s="104"/>
      <c r="W137" s="105"/>
      <c r="X137" s="106"/>
      <c r="Y137" s="27" t="s">
        <v>65</v>
      </c>
      <c r="Z137" s="105"/>
      <c r="AA137" s="106"/>
    </row>
    <row r="138" spans="1:27" s="35" customFormat="1" ht="15" customHeight="1" x14ac:dyDescent="0.3">
      <c r="A138" s="31">
        <v>0.625</v>
      </c>
      <c r="B138" s="37" t="str">
        <f>B124</f>
        <v>CIENCIA Y TECNOLOGIA</v>
      </c>
      <c r="C138" s="38" t="s">
        <v>64</v>
      </c>
      <c r="D138" s="38"/>
      <c r="E138" s="107" t="str">
        <f>B126</f>
        <v>AGENCIA DE COMERCIALIZACION</v>
      </c>
      <c r="F138" s="108"/>
      <c r="G138" s="108"/>
      <c r="H138" s="108"/>
      <c r="I138" s="108"/>
      <c r="J138" s="108"/>
      <c r="K138" s="108"/>
      <c r="L138" s="108"/>
      <c r="M138" s="109"/>
      <c r="N138" s="118" t="s">
        <v>83</v>
      </c>
      <c r="O138" s="119"/>
      <c r="P138" s="119"/>
      <c r="Q138" s="120"/>
      <c r="R138" s="39"/>
      <c r="S138" s="102">
        <v>45117</v>
      </c>
      <c r="T138" s="103"/>
      <c r="U138" s="103"/>
      <c r="V138" s="104"/>
      <c r="W138" s="105"/>
      <c r="X138" s="106"/>
      <c r="Y138" s="27" t="s">
        <v>65</v>
      </c>
      <c r="Z138" s="105"/>
      <c r="AA138" s="106"/>
    </row>
    <row r="139" spans="1:27" ht="15" customHeight="1" x14ac:dyDescent="0.3">
      <c r="A139" s="27" t="s">
        <v>57</v>
      </c>
      <c r="B139" s="40" t="s">
        <v>58</v>
      </c>
      <c r="C139" s="41"/>
      <c r="D139" s="41"/>
      <c r="E139" s="114" t="s">
        <v>59</v>
      </c>
      <c r="F139" s="115"/>
      <c r="G139" s="115"/>
      <c r="H139" s="115"/>
      <c r="I139" s="115"/>
      <c r="J139" s="115"/>
      <c r="K139" s="115"/>
      <c r="L139" s="115"/>
      <c r="M139" s="116"/>
      <c r="N139" s="113" t="s">
        <v>60</v>
      </c>
      <c r="O139" s="113"/>
      <c r="P139" s="113"/>
      <c r="Q139" s="113"/>
      <c r="R139" s="27"/>
      <c r="S139" s="117" t="s">
        <v>61</v>
      </c>
      <c r="T139" s="117"/>
      <c r="U139" s="117"/>
      <c r="V139" s="117"/>
      <c r="W139" s="29" t="s">
        <v>46</v>
      </c>
      <c r="X139" s="30" t="s">
        <v>62</v>
      </c>
      <c r="Y139" s="30"/>
      <c r="Z139" s="29" t="s">
        <v>46</v>
      </c>
      <c r="AA139" s="30" t="s">
        <v>63</v>
      </c>
    </row>
    <row r="140" spans="1:27" s="35" customFormat="1" ht="15" customHeight="1" x14ac:dyDescent="0.3">
      <c r="A140" s="31">
        <v>0.65277777777777779</v>
      </c>
      <c r="B140" s="63" t="str">
        <f>B126</f>
        <v>AGENCIA DE COMERCIALIZACION</v>
      </c>
      <c r="C140" s="38" t="s">
        <v>64</v>
      </c>
      <c r="D140" s="38"/>
      <c r="E140" s="107" t="str">
        <f>B130</f>
        <v>Planeacion</v>
      </c>
      <c r="F140" s="108"/>
      <c r="G140" s="108"/>
      <c r="H140" s="108"/>
      <c r="I140" s="108"/>
      <c r="J140" s="108"/>
      <c r="K140" s="108"/>
      <c r="L140" s="108"/>
      <c r="M140" s="109"/>
      <c r="N140" s="118" t="s">
        <v>83</v>
      </c>
      <c r="O140" s="119"/>
      <c r="P140" s="119"/>
      <c r="Q140" s="120"/>
      <c r="R140" s="39"/>
      <c r="S140" s="102">
        <v>45119</v>
      </c>
      <c r="T140" s="103"/>
      <c r="U140" s="103"/>
      <c r="V140" s="104"/>
      <c r="W140" s="105"/>
      <c r="X140" s="106"/>
      <c r="Y140" s="27" t="s">
        <v>65</v>
      </c>
      <c r="Z140" s="105"/>
      <c r="AA140" s="106"/>
    </row>
    <row r="141" spans="1:27" s="35" customFormat="1" ht="21.75" customHeight="1" x14ac:dyDescent="0.3">
      <c r="A141" s="31">
        <v>0.68055555555555547</v>
      </c>
      <c r="B141" s="37" t="str">
        <f>B128</f>
        <v>Integracion Regional</v>
      </c>
      <c r="C141" s="38" t="s">
        <v>64</v>
      </c>
      <c r="D141" s="38"/>
      <c r="E141" s="107" t="str">
        <f>B124</f>
        <v>CIENCIA Y TECNOLOGIA</v>
      </c>
      <c r="F141" s="108"/>
      <c r="G141" s="108"/>
      <c r="H141" s="108"/>
      <c r="I141" s="108"/>
      <c r="J141" s="108"/>
      <c r="K141" s="108"/>
      <c r="L141" s="108"/>
      <c r="M141" s="109"/>
      <c r="N141" s="101" t="s">
        <v>83</v>
      </c>
      <c r="O141" s="101"/>
      <c r="P141" s="101"/>
      <c r="Q141" s="101"/>
      <c r="R141" s="42"/>
      <c r="S141" s="102">
        <v>45119</v>
      </c>
      <c r="T141" s="103"/>
      <c r="U141" s="103"/>
      <c r="V141" s="104"/>
      <c r="W141" s="105"/>
      <c r="X141" s="106"/>
      <c r="Y141" s="27" t="s">
        <v>65</v>
      </c>
      <c r="Z141" s="105"/>
      <c r="AA141" s="106"/>
    </row>
    <row r="142" spans="1:27" s="35" customFormat="1" ht="21.75" customHeight="1" x14ac:dyDescent="0.3">
      <c r="A142" s="5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59"/>
      <c r="O142" s="59"/>
      <c r="P142" s="59"/>
      <c r="Q142" s="59"/>
      <c r="R142" s="59"/>
      <c r="S142" s="60"/>
      <c r="T142" s="60"/>
      <c r="U142" s="60"/>
      <c r="V142" s="60"/>
      <c r="W142" s="61"/>
      <c r="X142" s="61"/>
      <c r="Y142" s="43"/>
      <c r="Z142" s="61"/>
      <c r="AA142" s="61"/>
    </row>
    <row r="143" spans="1:27" ht="15" customHeight="1" x14ac:dyDescent="0.3">
      <c r="A143" s="67" t="s">
        <v>80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16"/>
      <c r="Y143" s="16"/>
      <c r="Z143" s="12"/>
      <c r="AA143" s="16"/>
    </row>
    <row r="144" spans="1:27" ht="1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8"/>
      <c r="U144" s="17"/>
      <c r="V144" s="17"/>
      <c r="W144" s="19"/>
      <c r="X144" s="20"/>
      <c r="Y144" s="20"/>
      <c r="Z144" s="19"/>
      <c r="AA144" s="20"/>
    </row>
    <row r="145" spans="1:27" ht="15" customHeight="1" x14ac:dyDescent="0.3">
      <c r="A145" s="68" t="s">
        <v>41</v>
      </c>
      <c r="B145" s="70" t="s">
        <v>46</v>
      </c>
      <c r="C145" s="71"/>
      <c r="D145" s="70">
        <v>1</v>
      </c>
      <c r="E145" s="71"/>
      <c r="F145" s="70">
        <v>2</v>
      </c>
      <c r="G145" s="71"/>
      <c r="H145" s="70">
        <v>3</v>
      </c>
      <c r="I145" s="71"/>
      <c r="J145" s="70">
        <v>4</v>
      </c>
      <c r="K145" s="71"/>
      <c r="L145" s="70">
        <v>5</v>
      </c>
      <c r="M145" s="71"/>
      <c r="N145" s="90"/>
      <c r="O145" s="21" t="s">
        <v>47</v>
      </c>
      <c r="P145" s="21" t="s">
        <v>48</v>
      </c>
      <c r="Q145" s="21" t="s">
        <v>49</v>
      </c>
      <c r="R145" s="21" t="s">
        <v>50</v>
      </c>
      <c r="S145" s="22" t="s">
        <v>51</v>
      </c>
      <c r="T145" s="21" t="s">
        <v>66</v>
      </c>
      <c r="U145" s="21" t="s">
        <v>67</v>
      </c>
      <c r="V145" s="21" t="s">
        <v>54</v>
      </c>
      <c r="W145" s="23" t="s">
        <v>55</v>
      </c>
      <c r="X145" s="21" t="s">
        <v>56</v>
      </c>
    </row>
    <row r="146" spans="1:27" ht="15" customHeight="1" x14ac:dyDescent="0.3">
      <c r="A146" s="69"/>
      <c r="B146" s="76" t="str">
        <f>GRUPOS!F18</f>
        <v>UAEGRD</v>
      </c>
      <c r="C146" s="77"/>
      <c r="D146" s="92"/>
      <c r="E146" s="93"/>
      <c r="F146" s="96"/>
      <c r="G146" s="24"/>
      <c r="H146" s="86"/>
      <c r="I146" s="25"/>
      <c r="J146" s="86"/>
      <c r="K146" s="25"/>
      <c r="L146" s="86"/>
      <c r="M146" s="26"/>
      <c r="N146" s="91"/>
      <c r="O146" s="73">
        <v>0</v>
      </c>
      <c r="P146" s="73">
        <v>0</v>
      </c>
      <c r="Q146" s="73">
        <v>0</v>
      </c>
      <c r="R146" s="88">
        <v>0</v>
      </c>
      <c r="S146" s="73">
        <v>0</v>
      </c>
      <c r="T146" s="72">
        <f>SUM(G146,I146,K146,M146)</f>
        <v>0</v>
      </c>
      <c r="U146" s="72">
        <f>SUM(G147,I147,K147,M147)</f>
        <v>0</v>
      </c>
      <c r="V146" s="72">
        <f>+T146-U146</f>
        <v>0</v>
      </c>
      <c r="W146" s="74">
        <f>SUM(F146,H146,J146,L146)</f>
        <v>0</v>
      </c>
      <c r="X146" s="75"/>
    </row>
    <row r="147" spans="1:27" ht="15" customHeight="1" x14ac:dyDescent="0.3">
      <c r="A147" s="69"/>
      <c r="B147" s="78"/>
      <c r="C147" s="79"/>
      <c r="D147" s="94"/>
      <c r="E147" s="95"/>
      <c r="F147" s="97"/>
      <c r="G147" s="24"/>
      <c r="H147" s="87"/>
      <c r="I147" s="25"/>
      <c r="J147" s="87"/>
      <c r="K147" s="25"/>
      <c r="L147" s="87"/>
      <c r="M147" s="26"/>
      <c r="N147" s="91"/>
      <c r="O147" s="73"/>
      <c r="P147" s="73"/>
      <c r="Q147" s="73"/>
      <c r="R147" s="89"/>
      <c r="S147" s="73"/>
      <c r="T147" s="73"/>
      <c r="U147" s="73"/>
      <c r="V147" s="73"/>
      <c r="W147" s="74"/>
      <c r="X147" s="75"/>
    </row>
    <row r="148" spans="1:27" ht="15" customHeight="1" x14ac:dyDescent="0.3">
      <c r="A148" s="69"/>
      <c r="B148" s="76" t="str">
        <f>GRUPOS!F19</f>
        <v>Empresa Ferrea Regional</v>
      </c>
      <c r="C148" s="77"/>
      <c r="D148" s="80"/>
      <c r="E148" s="25"/>
      <c r="F148" s="82"/>
      <c r="G148" s="83"/>
      <c r="H148" s="86"/>
      <c r="I148" s="25"/>
      <c r="J148" s="86"/>
      <c r="K148" s="25"/>
      <c r="L148" s="86"/>
      <c r="M148" s="26"/>
      <c r="N148" s="91"/>
      <c r="O148" s="73">
        <v>0</v>
      </c>
      <c r="P148" s="73">
        <v>0</v>
      </c>
      <c r="Q148" s="73">
        <v>0</v>
      </c>
      <c r="R148" s="88">
        <v>0</v>
      </c>
      <c r="S148" s="73">
        <v>0</v>
      </c>
      <c r="T148" s="72">
        <f>SUM(E148,I148,K148,M148)</f>
        <v>0</v>
      </c>
      <c r="U148" s="72">
        <f>SUM(E149,I149,K149,M149)</f>
        <v>0</v>
      </c>
      <c r="V148" s="72">
        <f>+T148-U148</f>
        <v>0</v>
      </c>
      <c r="W148" s="74">
        <f>SUM(D148,H148,J148,L148)</f>
        <v>0</v>
      </c>
      <c r="X148" s="75"/>
    </row>
    <row r="149" spans="1:27" ht="15" customHeight="1" x14ac:dyDescent="0.3">
      <c r="A149" s="69"/>
      <c r="B149" s="78"/>
      <c r="C149" s="79"/>
      <c r="D149" s="81"/>
      <c r="E149" s="25"/>
      <c r="F149" s="84"/>
      <c r="G149" s="85"/>
      <c r="H149" s="87"/>
      <c r="I149" s="25"/>
      <c r="J149" s="87"/>
      <c r="K149" s="25"/>
      <c r="L149" s="87"/>
      <c r="M149" s="26"/>
      <c r="N149" s="91"/>
      <c r="O149" s="73"/>
      <c r="P149" s="73"/>
      <c r="Q149" s="73"/>
      <c r="R149" s="89"/>
      <c r="S149" s="73"/>
      <c r="T149" s="73"/>
      <c r="U149" s="73"/>
      <c r="V149" s="73"/>
      <c r="W149" s="74"/>
      <c r="X149" s="75"/>
    </row>
    <row r="150" spans="1:27" ht="15" customHeight="1" x14ac:dyDescent="0.3">
      <c r="A150" s="69"/>
      <c r="B150" s="76" t="str">
        <f>GRUPOS!F20</f>
        <v>Contraloria de Cundinamarca</v>
      </c>
      <c r="C150" s="77"/>
      <c r="D150" s="80"/>
      <c r="E150" s="25"/>
      <c r="F150" s="86"/>
      <c r="G150" s="25"/>
      <c r="H150" s="82"/>
      <c r="I150" s="83"/>
      <c r="J150" s="86"/>
      <c r="K150" s="25"/>
      <c r="L150" s="86"/>
      <c r="M150" s="26"/>
      <c r="N150" s="91"/>
      <c r="O150" s="73">
        <v>0</v>
      </c>
      <c r="P150" s="73">
        <v>0</v>
      </c>
      <c r="Q150" s="73">
        <v>0</v>
      </c>
      <c r="R150" s="88">
        <v>0</v>
      </c>
      <c r="S150" s="73">
        <v>0</v>
      </c>
      <c r="T150" s="72">
        <f>SUM(E150,G150,K150,M150)</f>
        <v>0</v>
      </c>
      <c r="U150" s="72">
        <f>SUM(E151,G151,K151,M151)</f>
        <v>0</v>
      </c>
      <c r="V150" s="73">
        <f>+T150-U150</f>
        <v>0</v>
      </c>
      <c r="W150" s="74">
        <f>SUM(D150,F150,J150,L150)</f>
        <v>0</v>
      </c>
      <c r="X150" s="75"/>
    </row>
    <row r="151" spans="1:27" ht="15" customHeight="1" x14ac:dyDescent="0.3">
      <c r="A151" s="69"/>
      <c r="B151" s="78"/>
      <c r="C151" s="79"/>
      <c r="D151" s="81"/>
      <c r="E151" s="25"/>
      <c r="F151" s="87"/>
      <c r="G151" s="25"/>
      <c r="H151" s="84"/>
      <c r="I151" s="85"/>
      <c r="J151" s="87"/>
      <c r="K151" s="25"/>
      <c r="L151" s="87"/>
      <c r="M151" s="26"/>
      <c r="N151" s="91"/>
      <c r="O151" s="73"/>
      <c r="P151" s="73"/>
      <c r="Q151" s="73"/>
      <c r="R151" s="89"/>
      <c r="S151" s="73"/>
      <c r="T151" s="73"/>
      <c r="U151" s="73"/>
      <c r="V151" s="73"/>
      <c r="W151" s="74"/>
      <c r="X151" s="75"/>
    </row>
    <row r="152" spans="1:27" ht="15" customHeight="1" x14ac:dyDescent="0.3">
      <c r="A152" s="69"/>
      <c r="B152" s="76" t="str">
        <f>GRUPOS!F21</f>
        <v>Mujer y Equidad de Genero</v>
      </c>
      <c r="C152" s="77"/>
      <c r="D152" s="86"/>
      <c r="E152" s="25"/>
      <c r="F152" s="86"/>
      <c r="G152" s="25"/>
      <c r="H152" s="86"/>
      <c r="I152" s="25"/>
      <c r="J152" s="82"/>
      <c r="K152" s="83"/>
      <c r="L152" s="86"/>
      <c r="M152" s="26"/>
      <c r="N152" s="91"/>
      <c r="O152" s="73">
        <v>0</v>
      </c>
      <c r="P152" s="73">
        <v>0</v>
      </c>
      <c r="Q152" s="73">
        <v>0</v>
      </c>
      <c r="R152" s="88">
        <v>0</v>
      </c>
      <c r="S152" s="73">
        <v>0</v>
      </c>
      <c r="T152" s="72">
        <f>E152+G152+I152+M152</f>
        <v>0</v>
      </c>
      <c r="U152" s="72">
        <f>E153+G153+I153+M153</f>
        <v>0</v>
      </c>
      <c r="V152" s="73">
        <f>+T152-U152</f>
        <v>0</v>
      </c>
      <c r="W152" s="74">
        <f>D152+F152+H152+L152</f>
        <v>0</v>
      </c>
      <c r="X152" s="75"/>
    </row>
    <row r="153" spans="1:27" ht="15" customHeight="1" x14ac:dyDescent="0.3">
      <c r="A153" s="69"/>
      <c r="B153" s="78"/>
      <c r="C153" s="79"/>
      <c r="D153" s="87"/>
      <c r="E153" s="25"/>
      <c r="F153" s="87"/>
      <c r="G153" s="25"/>
      <c r="H153" s="87"/>
      <c r="I153" s="25"/>
      <c r="J153" s="84"/>
      <c r="K153" s="85"/>
      <c r="L153" s="87"/>
      <c r="M153" s="26"/>
      <c r="N153" s="91"/>
      <c r="O153" s="73"/>
      <c r="P153" s="73"/>
      <c r="Q153" s="73"/>
      <c r="R153" s="89"/>
      <c r="S153" s="73"/>
      <c r="T153" s="73"/>
      <c r="U153" s="73"/>
      <c r="V153" s="73"/>
      <c r="W153" s="74"/>
      <c r="X153" s="75"/>
    </row>
    <row r="154" spans="1:27" ht="14.25" customHeight="1" x14ac:dyDescent="0.3"/>
    <row r="155" spans="1:27" ht="15" customHeight="1" x14ac:dyDescent="0.3">
      <c r="A155" s="27" t="s">
        <v>57</v>
      </c>
      <c r="B155" s="27" t="s">
        <v>58</v>
      </c>
      <c r="C155" s="28"/>
      <c r="D155" s="28"/>
      <c r="E155" s="110" t="s">
        <v>59</v>
      </c>
      <c r="F155" s="111"/>
      <c r="G155" s="111"/>
      <c r="H155" s="111"/>
      <c r="I155" s="111"/>
      <c r="J155" s="111"/>
      <c r="K155" s="111"/>
      <c r="L155" s="111"/>
      <c r="M155" s="112"/>
      <c r="N155" s="113" t="s">
        <v>60</v>
      </c>
      <c r="O155" s="113"/>
      <c r="P155" s="113"/>
      <c r="Q155" s="113"/>
      <c r="R155" s="27"/>
      <c r="S155" s="113" t="s">
        <v>61</v>
      </c>
      <c r="T155" s="113"/>
      <c r="U155" s="113"/>
      <c r="V155" s="113"/>
      <c r="W155" s="29" t="s">
        <v>46</v>
      </c>
      <c r="X155" s="30" t="s">
        <v>62</v>
      </c>
      <c r="Y155" s="30"/>
      <c r="Z155" s="29" t="s">
        <v>46</v>
      </c>
      <c r="AA155" s="30" t="s">
        <v>63</v>
      </c>
    </row>
    <row r="156" spans="1:27" s="35" customFormat="1" ht="15" customHeight="1" x14ac:dyDescent="0.3">
      <c r="A156" s="31">
        <v>0.54166666666666663</v>
      </c>
      <c r="B156" s="32" t="str">
        <f>B146</f>
        <v>UAEGRD</v>
      </c>
      <c r="C156" s="33" t="s">
        <v>64</v>
      </c>
      <c r="D156" s="33"/>
      <c r="E156" s="98" t="str">
        <f>B152</f>
        <v>Mujer y Equidad de Genero</v>
      </c>
      <c r="F156" s="99"/>
      <c r="G156" s="99"/>
      <c r="H156" s="99"/>
      <c r="I156" s="99"/>
      <c r="J156" s="99"/>
      <c r="K156" s="99"/>
      <c r="L156" s="99"/>
      <c r="M156" s="100"/>
      <c r="N156" s="118" t="s">
        <v>84</v>
      </c>
      <c r="O156" s="119"/>
      <c r="P156" s="119"/>
      <c r="Q156" s="120"/>
      <c r="R156" s="34"/>
      <c r="S156" s="102">
        <v>45119</v>
      </c>
      <c r="T156" s="103"/>
      <c r="U156" s="103"/>
      <c r="V156" s="104"/>
      <c r="W156" s="105"/>
      <c r="X156" s="106"/>
      <c r="Y156" s="27" t="s">
        <v>65</v>
      </c>
      <c r="Z156" s="105"/>
      <c r="AA156" s="106"/>
    </row>
    <row r="157" spans="1:27" s="35" customFormat="1" ht="15" customHeight="1" x14ac:dyDescent="0.3">
      <c r="A157" s="31">
        <v>0.56944444444444442</v>
      </c>
      <c r="B157" s="37" t="str">
        <f>B148</f>
        <v>Empresa Ferrea Regional</v>
      </c>
      <c r="C157" s="38" t="s">
        <v>64</v>
      </c>
      <c r="D157" s="38"/>
      <c r="E157" s="107" t="str">
        <f>B150</f>
        <v>Contraloria de Cundinamarca</v>
      </c>
      <c r="F157" s="108"/>
      <c r="G157" s="108"/>
      <c r="H157" s="108"/>
      <c r="I157" s="108"/>
      <c r="J157" s="108"/>
      <c r="K157" s="108"/>
      <c r="L157" s="108"/>
      <c r="M157" s="109"/>
      <c r="N157" s="118" t="s">
        <v>84</v>
      </c>
      <c r="O157" s="119"/>
      <c r="P157" s="119"/>
      <c r="Q157" s="120"/>
      <c r="R157" s="39"/>
      <c r="S157" s="102">
        <v>45119</v>
      </c>
      <c r="T157" s="103"/>
      <c r="U157" s="103"/>
      <c r="V157" s="104"/>
      <c r="W157" s="105"/>
      <c r="X157" s="106"/>
      <c r="Y157" s="27" t="s">
        <v>65</v>
      </c>
      <c r="Z157" s="105"/>
      <c r="AA157" s="106"/>
    </row>
    <row r="158" spans="1:27" ht="15" customHeight="1" x14ac:dyDescent="0.3">
      <c r="A158" s="27" t="s">
        <v>57</v>
      </c>
      <c r="B158" s="40" t="s">
        <v>58</v>
      </c>
      <c r="C158" s="41"/>
      <c r="D158" s="41"/>
      <c r="E158" s="114" t="s">
        <v>59</v>
      </c>
      <c r="F158" s="115"/>
      <c r="G158" s="115"/>
      <c r="H158" s="115"/>
      <c r="I158" s="115"/>
      <c r="J158" s="115"/>
      <c r="K158" s="115"/>
      <c r="L158" s="115"/>
      <c r="M158" s="116"/>
      <c r="N158" s="113" t="s">
        <v>60</v>
      </c>
      <c r="O158" s="113"/>
      <c r="P158" s="113"/>
      <c r="Q158" s="113"/>
      <c r="R158" s="27"/>
      <c r="S158" s="117" t="s">
        <v>61</v>
      </c>
      <c r="T158" s="117"/>
      <c r="U158" s="117"/>
      <c r="V158" s="117"/>
      <c r="W158" s="29" t="s">
        <v>46</v>
      </c>
      <c r="X158" s="30" t="s">
        <v>62</v>
      </c>
      <c r="Y158" s="30"/>
      <c r="Z158" s="29" t="s">
        <v>46</v>
      </c>
      <c r="AA158" s="30" t="s">
        <v>63</v>
      </c>
    </row>
    <row r="159" spans="1:27" s="35" customFormat="1" ht="15" customHeight="1" x14ac:dyDescent="0.3">
      <c r="A159" s="31">
        <v>0.59722222222222221</v>
      </c>
      <c r="B159" s="37" t="str">
        <f>B152</f>
        <v>Mujer y Equidad de Genero</v>
      </c>
      <c r="C159" s="38" t="s">
        <v>64</v>
      </c>
      <c r="D159" s="38"/>
      <c r="E159" s="107" t="str">
        <f>B150</f>
        <v>Contraloria de Cundinamarca</v>
      </c>
      <c r="F159" s="108"/>
      <c r="G159" s="108"/>
      <c r="H159" s="108"/>
      <c r="I159" s="108"/>
      <c r="J159" s="108"/>
      <c r="K159" s="108"/>
      <c r="L159" s="108"/>
      <c r="M159" s="109"/>
      <c r="N159" s="118" t="s">
        <v>84</v>
      </c>
      <c r="O159" s="119"/>
      <c r="P159" s="119"/>
      <c r="Q159" s="120"/>
      <c r="R159" s="39"/>
      <c r="S159" s="102">
        <v>45117</v>
      </c>
      <c r="T159" s="103"/>
      <c r="U159" s="103"/>
      <c r="V159" s="104"/>
      <c r="W159" s="105"/>
      <c r="X159" s="106"/>
      <c r="Y159" s="27" t="s">
        <v>65</v>
      </c>
      <c r="Z159" s="105"/>
      <c r="AA159" s="106"/>
    </row>
    <row r="160" spans="1:27" s="35" customFormat="1" ht="15" customHeight="1" x14ac:dyDescent="0.3">
      <c r="A160" s="31">
        <v>0.625</v>
      </c>
      <c r="B160" s="37" t="str">
        <f>B146</f>
        <v>UAEGRD</v>
      </c>
      <c r="C160" s="38" t="s">
        <v>64</v>
      </c>
      <c r="D160" s="38"/>
      <c r="E160" s="107" t="str">
        <f>B148</f>
        <v>Empresa Ferrea Regional</v>
      </c>
      <c r="F160" s="108"/>
      <c r="G160" s="108"/>
      <c r="H160" s="108"/>
      <c r="I160" s="108"/>
      <c r="J160" s="108"/>
      <c r="K160" s="108"/>
      <c r="L160" s="108"/>
      <c r="M160" s="109"/>
      <c r="N160" s="118" t="s">
        <v>84</v>
      </c>
      <c r="O160" s="119"/>
      <c r="P160" s="119"/>
      <c r="Q160" s="120"/>
      <c r="R160" s="39"/>
      <c r="S160" s="102">
        <v>45117</v>
      </c>
      <c r="T160" s="103"/>
      <c r="U160" s="103"/>
      <c r="V160" s="104"/>
      <c r="W160" s="105"/>
      <c r="X160" s="106"/>
      <c r="Y160" s="27" t="s">
        <v>65</v>
      </c>
      <c r="Z160" s="105"/>
      <c r="AA160" s="106"/>
    </row>
    <row r="161" spans="1:27" ht="15" customHeight="1" x14ac:dyDescent="0.3">
      <c r="A161" s="27" t="s">
        <v>57</v>
      </c>
      <c r="B161" s="40" t="s">
        <v>58</v>
      </c>
      <c r="C161" s="41"/>
      <c r="D161" s="41"/>
      <c r="E161" s="114" t="s">
        <v>59</v>
      </c>
      <c r="F161" s="115"/>
      <c r="G161" s="115"/>
      <c r="H161" s="115"/>
      <c r="I161" s="115"/>
      <c r="J161" s="115"/>
      <c r="K161" s="115"/>
      <c r="L161" s="115"/>
      <c r="M161" s="116"/>
      <c r="N161" s="113" t="s">
        <v>60</v>
      </c>
      <c r="O161" s="113"/>
      <c r="P161" s="113"/>
      <c r="Q161" s="113"/>
      <c r="R161" s="27"/>
      <c r="S161" s="117" t="s">
        <v>61</v>
      </c>
      <c r="T161" s="117"/>
      <c r="U161" s="117"/>
      <c r="V161" s="117"/>
      <c r="W161" s="29" t="s">
        <v>46</v>
      </c>
      <c r="X161" s="30" t="s">
        <v>62</v>
      </c>
      <c r="Y161" s="30"/>
      <c r="Z161" s="29" t="s">
        <v>46</v>
      </c>
      <c r="AA161" s="30" t="s">
        <v>63</v>
      </c>
    </row>
    <row r="162" spans="1:27" s="35" customFormat="1" ht="15" customHeight="1" x14ac:dyDescent="0.3">
      <c r="A162" s="31">
        <v>0.65277777777777779</v>
      </c>
      <c r="B162" s="37" t="str">
        <f>B148</f>
        <v>Empresa Ferrea Regional</v>
      </c>
      <c r="C162" s="38" t="s">
        <v>64</v>
      </c>
      <c r="D162" s="38"/>
      <c r="E162" s="107" t="str">
        <f>B152</f>
        <v>Mujer y Equidad de Genero</v>
      </c>
      <c r="F162" s="108"/>
      <c r="G162" s="108"/>
      <c r="H162" s="108"/>
      <c r="I162" s="108"/>
      <c r="J162" s="108"/>
      <c r="K162" s="108"/>
      <c r="L162" s="108"/>
      <c r="M162" s="109"/>
      <c r="N162" s="118" t="s">
        <v>84</v>
      </c>
      <c r="O162" s="119"/>
      <c r="P162" s="119"/>
      <c r="Q162" s="120"/>
      <c r="R162" s="39"/>
      <c r="S162" s="102">
        <v>45119</v>
      </c>
      <c r="T162" s="103"/>
      <c r="U162" s="103"/>
      <c r="V162" s="104"/>
      <c r="W162" s="105"/>
      <c r="X162" s="106"/>
      <c r="Y162" s="27" t="s">
        <v>65</v>
      </c>
      <c r="Z162" s="105"/>
      <c r="AA162" s="106"/>
    </row>
    <row r="163" spans="1:27" s="35" customFormat="1" ht="21.75" customHeight="1" x14ac:dyDescent="0.3">
      <c r="A163" s="31">
        <v>0.68055555555555547</v>
      </c>
      <c r="B163" s="37" t="str">
        <f>B150</f>
        <v>Contraloria de Cundinamarca</v>
      </c>
      <c r="C163" s="38" t="s">
        <v>64</v>
      </c>
      <c r="D163" s="38"/>
      <c r="E163" s="107" t="str">
        <f>B146</f>
        <v>UAEGRD</v>
      </c>
      <c r="F163" s="108"/>
      <c r="G163" s="108"/>
      <c r="H163" s="108"/>
      <c r="I163" s="108"/>
      <c r="J163" s="108"/>
      <c r="K163" s="108"/>
      <c r="L163" s="108"/>
      <c r="M163" s="109"/>
      <c r="N163" s="101" t="s">
        <v>84</v>
      </c>
      <c r="O163" s="101"/>
      <c r="P163" s="101"/>
      <c r="Q163" s="101"/>
      <c r="R163" s="42"/>
      <c r="S163" s="102">
        <v>45119</v>
      </c>
      <c r="T163" s="103"/>
      <c r="U163" s="103"/>
      <c r="V163" s="104"/>
      <c r="W163" s="105"/>
      <c r="X163" s="106"/>
      <c r="Y163" s="27" t="s">
        <v>65</v>
      </c>
      <c r="Z163" s="105"/>
      <c r="AA163" s="106"/>
    </row>
    <row r="164" spans="1:27" s="35" customFormat="1" ht="21.75" customHeight="1" x14ac:dyDescent="0.3">
      <c r="A164" s="58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59"/>
      <c r="O164" s="59"/>
      <c r="P164" s="59"/>
      <c r="Q164" s="59"/>
      <c r="R164" s="59"/>
      <c r="S164" s="60"/>
      <c r="T164" s="60"/>
      <c r="U164" s="60"/>
      <c r="V164" s="60"/>
      <c r="W164" s="61"/>
      <c r="X164" s="61"/>
      <c r="Y164" s="43"/>
      <c r="Z164" s="61"/>
      <c r="AA164" s="61"/>
    </row>
    <row r="165" spans="1:27" ht="15" customHeight="1" x14ac:dyDescent="0.3">
      <c r="A165" s="67" t="s">
        <v>81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16"/>
      <c r="Y165" s="16"/>
      <c r="Z165" s="12"/>
      <c r="AA165" s="16"/>
    </row>
    <row r="166" spans="1:27" ht="1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8"/>
      <c r="U166" s="17"/>
      <c r="V166" s="17"/>
      <c r="W166" s="19"/>
      <c r="X166" s="20"/>
      <c r="Y166" s="20"/>
      <c r="Z166" s="19"/>
      <c r="AA166" s="20"/>
    </row>
    <row r="167" spans="1:27" ht="15" customHeight="1" x14ac:dyDescent="0.3">
      <c r="A167" s="68" t="s">
        <v>42</v>
      </c>
      <c r="B167" s="70" t="s">
        <v>46</v>
      </c>
      <c r="C167" s="71"/>
      <c r="D167" s="70">
        <v>1</v>
      </c>
      <c r="E167" s="71"/>
      <c r="F167" s="70">
        <v>2</v>
      </c>
      <c r="G167" s="71"/>
      <c r="H167" s="70">
        <v>3</v>
      </c>
      <c r="I167" s="71"/>
      <c r="J167" s="70">
        <v>4</v>
      </c>
      <c r="K167" s="71"/>
      <c r="L167" s="70">
        <v>5</v>
      </c>
      <c r="M167" s="71"/>
      <c r="N167" s="90"/>
      <c r="O167" s="21" t="s">
        <v>47</v>
      </c>
      <c r="P167" s="21" t="s">
        <v>48</v>
      </c>
      <c r="Q167" s="21" t="s">
        <v>49</v>
      </c>
      <c r="R167" s="21" t="s">
        <v>50</v>
      </c>
      <c r="S167" s="22" t="s">
        <v>51</v>
      </c>
      <c r="T167" s="21" t="s">
        <v>66</v>
      </c>
      <c r="U167" s="21" t="s">
        <v>67</v>
      </c>
      <c r="V167" s="21" t="s">
        <v>54</v>
      </c>
      <c r="W167" s="23" t="s">
        <v>55</v>
      </c>
      <c r="X167" s="21" t="s">
        <v>56</v>
      </c>
    </row>
    <row r="168" spans="1:27" ht="15" customHeight="1" x14ac:dyDescent="0.3">
      <c r="A168" s="69"/>
      <c r="B168" s="76" t="str">
        <f>GRUPOS!I18</f>
        <v>BENEFICENCIA</v>
      </c>
      <c r="C168" s="77"/>
      <c r="D168" s="92"/>
      <c r="E168" s="93"/>
      <c r="F168" s="96"/>
      <c r="G168" s="24"/>
      <c r="H168" s="86"/>
      <c r="I168" s="25"/>
      <c r="J168" s="86"/>
      <c r="K168" s="25"/>
      <c r="L168" s="86"/>
      <c r="M168" s="26"/>
      <c r="N168" s="91"/>
      <c r="O168" s="73">
        <v>0</v>
      </c>
      <c r="P168" s="73">
        <v>0</v>
      </c>
      <c r="Q168" s="73">
        <v>0</v>
      </c>
      <c r="R168" s="88">
        <v>0</v>
      </c>
      <c r="S168" s="73">
        <v>0</v>
      </c>
      <c r="T168" s="72">
        <f>SUM(G168,I168,K168,M168)</f>
        <v>0</v>
      </c>
      <c r="U168" s="72">
        <f>SUM(G169,I169,K169,M169)</f>
        <v>0</v>
      </c>
      <c r="V168" s="72">
        <f>+T168-U168</f>
        <v>0</v>
      </c>
      <c r="W168" s="74">
        <f>SUM(F168,H168,J168,L168)</f>
        <v>0</v>
      </c>
      <c r="X168" s="75"/>
    </row>
    <row r="169" spans="1:27" ht="15" customHeight="1" x14ac:dyDescent="0.3">
      <c r="A169" s="69"/>
      <c r="B169" s="78"/>
      <c r="C169" s="79"/>
      <c r="D169" s="94"/>
      <c r="E169" s="95"/>
      <c r="F169" s="97"/>
      <c r="G169" s="24"/>
      <c r="H169" s="87"/>
      <c r="I169" s="25"/>
      <c r="J169" s="87"/>
      <c r="K169" s="25"/>
      <c r="L169" s="87"/>
      <c r="M169" s="26"/>
      <c r="N169" s="91"/>
      <c r="O169" s="73"/>
      <c r="P169" s="73"/>
      <c r="Q169" s="73"/>
      <c r="R169" s="89"/>
      <c r="S169" s="73"/>
      <c r="T169" s="73"/>
      <c r="U169" s="73"/>
      <c r="V169" s="73"/>
      <c r="W169" s="74"/>
      <c r="X169" s="75"/>
    </row>
    <row r="170" spans="1:27" ht="15" customHeight="1" x14ac:dyDescent="0.3">
      <c r="A170" s="69"/>
      <c r="B170" s="76" t="str">
        <f>GRUPOS!I19</f>
        <v>Unidad de Pensiones</v>
      </c>
      <c r="C170" s="77"/>
      <c r="D170" s="80"/>
      <c r="E170" s="25"/>
      <c r="F170" s="82"/>
      <c r="G170" s="83"/>
      <c r="H170" s="86"/>
      <c r="I170" s="25"/>
      <c r="J170" s="86"/>
      <c r="K170" s="25"/>
      <c r="L170" s="86"/>
      <c r="M170" s="26"/>
      <c r="N170" s="91"/>
      <c r="O170" s="73">
        <v>0</v>
      </c>
      <c r="P170" s="73">
        <v>0</v>
      </c>
      <c r="Q170" s="73">
        <v>0</v>
      </c>
      <c r="R170" s="88">
        <v>0</v>
      </c>
      <c r="S170" s="73">
        <v>0</v>
      </c>
      <c r="T170" s="72">
        <f>SUM(E170,I170,K170,M170)</f>
        <v>0</v>
      </c>
      <c r="U170" s="72">
        <f>SUM(E171,I171,K171,M171)</f>
        <v>0</v>
      </c>
      <c r="V170" s="72">
        <f>+T170-U170</f>
        <v>0</v>
      </c>
      <c r="W170" s="74">
        <f>SUM(D170,H170,J170,L170)</f>
        <v>0</v>
      </c>
      <c r="X170" s="75"/>
    </row>
    <row r="171" spans="1:27" ht="15" customHeight="1" x14ac:dyDescent="0.3">
      <c r="A171" s="69"/>
      <c r="B171" s="78"/>
      <c r="C171" s="79"/>
      <c r="D171" s="81"/>
      <c r="E171" s="25"/>
      <c r="F171" s="84"/>
      <c r="G171" s="85"/>
      <c r="H171" s="87"/>
      <c r="I171" s="25"/>
      <c r="J171" s="87"/>
      <c r="K171" s="25"/>
      <c r="L171" s="87"/>
      <c r="M171" s="26"/>
      <c r="N171" s="91"/>
      <c r="O171" s="73"/>
      <c r="P171" s="73"/>
      <c r="Q171" s="73"/>
      <c r="R171" s="89"/>
      <c r="S171" s="73"/>
      <c r="T171" s="73"/>
      <c r="U171" s="73"/>
      <c r="V171" s="73"/>
      <c r="W171" s="74"/>
      <c r="X171" s="75"/>
    </row>
    <row r="172" spans="1:27" ht="15" customHeight="1" x14ac:dyDescent="0.3">
      <c r="A172" s="69"/>
      <c r="B172" s="76" t="str">
        <f>GRUPOS!I20</f>
        <v>PRENSA</v>
      </c>
      <c r="C172" s="77"/>
      <c r="D172" s="80"/>
      <c r="E172" s="25"/>
      <c r="F172" s="86"/>
      <c r="G172" s="25"/>
      <c r="H172" s="82"/>
      <c r="I172" s="83"/>
      <c r="J172" s="86"/>
      <c r="K172" s="25"/>
      <c r="L172" s="86"/>
      <c r="M172" s="26"/>
      <c r="N172" s="91"/>
      <c r="O172" s="73">
        <v>0</v>
      </c>
      <c r="P172" s="73">
        <v>0</v>
      </c>
      <c r="Q172" s="73">
        <v>0</v>
      </c>
      <c r="R172" s="88">
        <v>0</v>
      </c>
      <c r="S172" s="73">
        <v>0</v>
      </c>
      <c r="T172" s="72">
        <f>SUM(E172,G172,K172,M172)</f>
        <v>0</v>
      </c>
      <c r="U172" s="72">
        <f>SUM(E173,G173,K173,M173)</f>
        <v>0</v>
      </c>
      <c r="V172" s="73">
        <f>+T172-U172</f>
        <v>0</v>
      </c>
      <c r="W172" s="74">
        <f>SUM(D172,F172,J172,L172)</f>
        <v>0</v>
      </c>
      <c r="X172" s="75"/>
    </row>
    <row r="173" spans="1:27" ht="15" customHeight="1" x14ac:dyDescent="0.3">
      <c r="A173" s="69"/>
      <c r="B173" s="78"/>
      <c r="C173" s="79"/>
      <c r="D173" s="81"/>
      <c r="E173" s="25"/>
      <c r="F173" s="87"/>
      <c r="G173" s="25"/>
      <c r="H173" s="84"/>
      <c r="I173" s="85"/>
      <c r="J173" s="87"/>
      <c r="K173" s="25"/>
      <c r="L173" s="87"/>
      <c r="M173" s="26"/>
      <c r="N173" s="91"/>
      <c r="O173" s="73"/>
      <c r="P173" s="73"/>
      <c r="Q173" s="73"/>
      <c r="R173" s="89"/>
      <c r="S173" s="73"/>
      <c r="T173" s="73"/>
      <c r="U173" s="73"/>
      <c r="V173" s="73"/>
      <c r="W173" s="74"/>
      <c r="X173" s="75"/>
    </row>
    <row r="174" spans="1:27" ht="15" customHeight="1" x14ac:dyDescent="0.3">
      <c r="A174" s="69"/>
      <c r="B174" s="76" t="str">
        <f>GRUPOS!I21</f>
        <v xml:space="preserve">Loteria de Cundinamarca </v>
      </c>
      <c r="C174" s="77"/>
      <c r="D174" s="86"/>
      <c r="E174" s="25"/>
      <c r="F174" s="86"/>
      <c r="G174" s="25"/>
      <c r="H174" s="86"/>
      <c r="I174" s="25"/>
      <c r="J174" s="82"/>
      <c r="K174" s="83"/>
      <c r="L174" s="86"/>
      <c r="M174" s="26"/>
      <c r="N174" s="91"/>
      <c r="O174" s="73">
        <v>0</v>
      </c>
      <c r="P174" s="73">
        <v>0</v>
      </c>
      <c r="Q174" s="73">
        <v>0</v>
      </c>
      <c r="R174" s="88">
        <v>0</v>
      </c>
      <c r="S174" s="73">
        <v>0</v>
      </c>
      <c r="T174" s="72">
        <f>E174+G174+I174+M174</f>
        <v>0</v>
      </c>
      <c r="U174" s="72">
        <f>E175+G175+I175+M175</f>
        <v>0</v>
      </c>
      <c r="V174" s="73">
        <f>+T174-U174</f>
        <v>0</v>
      </c>
      <c r="W174" s="74">
        <f>D174+F174+H174+L174</f>
        <v>0</v>
      </c>
      <c r="X174" s="75"/>
    </row>
    <row r="175" spans="1:27" ht="15" customHeight="1" x14ac:dyDescent="0.3">
      <c r="A175" s="69"/>
      <c r="B175" s="78"/>
      <c r="C175" s="79"/>
      <c r="D175" s="87"/>
      <c r="E175" s="25"/>
      <c r="F175" s="87"/>
      <c r="G175" s="25"/>
      <c r="H175" s="87"/>
      <c r="I175" s="25"/>
      <c r="J175" s="84"/>
      <c r="K175" s="85"/>
      <c r="L175" s="87"/>
      <c r="M175" s="26"/>
      <c r="N175" s="91"/>
      <c r="O175" s="73"/>
      <c r="P175" s="73"/>
      <c r="Q175" s="73"/>
      <c r="R175" s="89"/>
      <c r="S175" s="73"/>
      <c r="T175" s="73"/>
      <c r="U175" s="73"/>
      <c r="V175" s="73"/>
      <c r="W175" s="74"/>
      <c r="X175" s="75"/>
    </row>
    <row r="176" spans="1:27" ht="14.25" customHeight="1" x14ac:dyDescent="0.3"/>
    <row r="177" spans="1:29" ht="15" customHeight="1" x14ac:dyDescent="0.3">
      <c r="A177" s="27" t="s">
        <v>57</v>
      </c>
      <c r="B177" s="27" t="s">
        <v>58</v>
      </c>
      <c r="C177" s="28"/>
      <c r="D177" s="28"/>
      <c r="E177" s="110" t="s">
        <v>59</v>
      </c>
      <c r="F177" s="111"/>
      <c r="G177" s="111"/>
      <c r="H177" s="111"/>
      <c r="I177" s="111"/>
      <c r="J177" s="111"/>
      <c r="K177" s="111"/>
      <c r="L177" s="111"/>
      <c r="M177" s="112"/>
      <c r="N177" s="113" t="s">
        <v>60</v>
      </c>
      <c r="O177" s="113"/>
      <c r="P177" s="113"/>
      <c r="Q177" s="113"/>
      <c r="R177" s="27"/>
      <c r="S177" s="113" t="s">
        <v>61</v>
      </c>
      <c r="T177" s="113"/>
      <c r="U177" s="113"/>
      <c r="V177" s="113"/>
      <c r="W177" s="29" t="s">
        <v>46</v>
      </c>
      <c r="X177" s="30" t="s">
        <v>62</v>
      </c>
      <c r="Y177" s="30"/>
      <c r="Z177" s="29" t="s">
        <v>46</v>
      </c>
      <c r="AA177" s="30" t="s">
        <v>63</v>
      </c>
    </row>
    <row r="178" spans="1:29" s="35" customFormat="1" ht="15" customHeight="1" x14ac:dyDescent="0.3">
      <c r="A178" s="31">
        <v>0.54166666666666663</v>
      </c>
      <c r="B178" s="32" t="str">
        <f>B168</f>
        <v>BENEFICENCIA</v>
      </c>
      <c r="C178" s="33" t="s">
        <v>64</v>
      </c>
      <c r="D178" s="33"/>
      <c r="E178" s="98" t="str">
        <f>B174</f>
        <v xml:space="preserve">Loteria de Cundinamarca </v>
      </c>
      <c r="F178" s="99"/>
      <c r="G178" s="99"/>
      <c r="H178" s="99"/>
      <c r="I178" s="99"/>
      <c r="J178" s="99"/>
      <c r="K178" s="99"/>
      <c r="L178" s="99"/>
      <c r="M178" s="100"/>
      <c r="N178" s="118" t="s">
        <v>85</v>
      </c>
      <c r="O178" s="119"/>
      <c r="P178" s="119"/>
      <c r="Q178" s="120"/>
      <c r="R178" s="34"/>
      <c r="S178" s="102">
        <v>45119</v>
      </c>
      <c r="T178" s="103"/>
      <c r="U178" s="103"/>
      <c r="V178" s="104"/>
      <c r="W178" s="105"/>
      <c r="X178" s="106"/>
      <c r="Y178" s="27" t="s">
        <v>65</v>
      </c>
      <c r="Z178" s="105"/>
      <c r="AA178" s="106"/>
    </row>
    <row r="179" spans="1:29" s="35" customFormat="1" ht="15" customHeight="1" x14ac:dyDescent="0.3">
      <c r="A179" s="31">
        <v>0.56944444444444442</v>
      </c>
      <c r="B179" s="37" t="str">
        <f>B170</f>
        <v>Unidad de Pensiones</v>
      </c>
      <c r="C179" s="38" t="s">
        <v>64</v>
      </c>
      <c r="D179" s="38"/>
      <c r="E179" s="107" t="str">
        <f>B172</f>
        <v>PRENSA</v>
      </c>
      <c r="F179" s="108"/>
      <c r="G179" s="108"/>
      <c r="H179" s="108"/>
      <c r="I179" s="108"/>
      <c r="J179" s="108"/>
      <c r="K179" s="108"/>
      <c r="L179" s="108"/>
      <c r="M179" s="109"/>
      <c r="N179" s="118" t="s">
        <v>85</v>
      </c>
      <c r="O179" s="119"/>
      <c r="P179" s="119"/>
      <c r="Q179" s="120"/>
      <c r="R179" s="39"/>
      <c r="S179" s="102">
        <v>45119</v>
      </c>
      <c r="T179" s="103"/>
      <c r="U179" s="103"/>
      <c r="V179" s="104"/>
      <c r="W179" s="105"/>
      <c r="X179" s="106"/>
      <c r="Y179" s="27" t="s">
        <v>65</v>
      </c>
      <c r="Z179" s="105"/>
      <c r="AA179" s="106"/>
    </row>
    <row r="180" spans="1:29" ht="15" customHeight="1" x14ac:dyDescent="0.3">
      <c r="A180" s="27" t="s">
        <v>57</v>
      </c>
      <c r="B180" s="40" t="s">
        <v>58</v>
      </c>
      <c r="C180" s="41"/>
      <c r="D180" s="41"/>
      <c r="E180" s="114" t="s">
        <v>59</v>
      </c>
      <c r="F180" s="115"/>
      <c r="G180" s="115"/>
      <c r="H180" s="115"/>
      <c r="I180" s="115"/>
      <c r="J180" s="115"/>
      <c r="K180" s="115"/>
      <c r="L180" s="115"/>
      <c r="M180" s="116"/>
      <c r="N180" s="113" t="s">
        <v>60</v>
      </c>
      <c r="O180" s="113"/>
      <c r="P180" s="113"/>
      <c r="Q180" s="113"/>
      <c r="R180" s="27"/>
      <c r="S180" s="117" t="s">
        <v>61</v>
      </c>
      <c r="T180" s="117"/>
      <c r="U180" s="117"/>
      <c r="V180" s="117"/>
      <c r="W180" s="29" t="s">
        <v>46</v>
      </c>
      <c r="X180" s="30" t="s">
        <v>62</v>
      </c>
      <c r="Y180" s="30"/>
      <c r="Z180" s="29" t="s">
        <v>46</v>
      </c>
      <c r="AA180" s="30" t="s">
        <v>63</v>
      </c>
    </row>
    <row r="181" spans="1:29" s="35" customFormat="1" ht="15" customHeight="1" x14ac:dyDescent="0.3">
      <c r="A181" s="31">
        <v>0.59722222222222221</v>
      </c>
      <c r="B181" s="37" t="str">
        <f>B174</f>
        <v xml:space="preserve">Loteria de Cundinamarca </v>
      </c>
      <c r="C181" s="38" t="s">
        <v>64</v>
      </c>
      <c r="D181" s="38"/>
      <c r="E181" s="107" t="str">
        <f>B172</f>
        <v>PRENSA</v>
      </c>
      <c r="F181" s="108"/>
      <c r="G181" s="108"/>
      <c r="H181" s="108"/>
      <c r="I181" s="108"/>
      <c r="J181" s="108"/>
      <c r="K181" s="108"/>
      <c r="L181" s="108"/>
      <c r="M181" s="109"/>
      <c r="N181" s="118" t="s">
        <v>85</v>
      </c>
      <c r="O181" s="119"/>
      <c r="P181" s="119"/>
      <c r="Q181" s="120"/>
      <c r="R181" s="39"/>
      <c r="S181" s="102">
        <v>45117</v>
      </c>
      <c r="T181" s="103"/>
      <c r="U181" s="103"/>
      <c r="V181" s="104"/>
      <c r="W181" s="105"/>
      <c r="X181" s="106"/>
      <c r="Y181" s="27" t="s">
        <v>65</v>
      </c>
      <c r="Z181" s="105"/>
      <c r="AA181" s="106"/>
    </row>
    <row r="182" spans="1:29" s="35" customFormat="1" ht="15" customHeight="1" x14ac:dyDescent="0.3">
      <c r="A182" s="31">
        <v>0.625</v>
      </c>
      <c r="B182" s="37" t="str">
        <f>B168</f>
        <v>BENEFICENCIA</v>
      </c>
      <c r="C182" s="38" t="s">
        <v>64</v>
      </c>
      <c r="D182" s="38"/>
      <c r="E182" s="107" t="str">
        <f>B170</f>
        <v>Unidad de Pensiones</v>
      </c>
      <c r="F182" s="108"/>
      <c r="G182" s="108"/>
      <c r="H182" s="108"/>
      <c r="I182" s="108"/>
      <c r="J182" s="108"/>
      <c r="K182" s="108"/>
      <c r="L182" s="108"/>
      <c r="M182" s="109"/>
      <c r="N182" s="118" t="s">
        <v>85</v>
      </c>
      <c r="O182" s="119"/>
      <c r="P182" s="119"/>
      <c r="Q182" s="120"/>
      <c r="R182" s="39"/>
      <c r="S182" s="102">
        <v>45117</v>
      </c>
      <c r="T182" s="103"/>
      <c r="U182" s="103"/>
      <c r="V182" s="104"/>
      <c r="W182" s="105"/>
      <c r="X182" s="106"/>
      <c r="Y182" s="27" t="s">
        <v>65</v>
      </c>
      <c r="Z182" s="105"/>
      <c r="AA182" s="106"/>
    </row>
    <row r="183" spans="1:29" ht="15" customHeight="1" x14ac:dyDescent="0.3">
      <c r="A183" s="27" t="s">
        <v>57</v>
      </c>
      <c r="B183" s="40" t="s">
        <v>58</v>
      </c>
      <c r="C183" s="41"/>
      <c r="D183" s="41"/>
      <c r="E183" s="114" t="s">
        <v>59</v>
      </c>
      <c r="F183" s="115"/>
      <c r="G183" s="115"/>
      <c r="H183" s="115"/>
      <c r="I183" s="115"/>
      <c r="J183" s="115"/>
      <c r="K183" s="115"/>
      <c r="L183" s="115"/>
      <c r="M183" s="116"/>
      <c r="N183" s="113" t="s">
        <v>60</v>
      </c>
      <c r="O183" s="113"/>
      <c r="P183" s="113"/>
      <c r="Q183" s="113"/>
      <c r="R183" s="27"/>
      <c r="S183" s="117" t="s">
        <v>61</v>
      </c>
      <c r="T183" s="117"/>
      <c r="U183" s="117"/>
      <c r="V183" s="117"/>
      <c r="W183" s="29" t="s">
        <v>46</v>
      </c>
      <c r="X183" s="30" t="s">
        <v>62</v>
      </c>
      <c r="Y183" s="30"/>
      <c r="Z183" s="29" t="s">
        <v>46</v>
      </c>
      <c r="AA183" s="30" t="s">
        <v>63</v>
      </c>
    </row>
    <row r="184" spans="1:29" s="35" customFormat="1" ht="15" customHeight="1" x14ac:dyDescent="0.3">
      <c r="A184" s="31">
        <v>0.65277777777777779</v>
      </c>
      <c r="B184" s="37" t="str">
        <f>B170</f>
        <v>Unidad de Pensiones</v>
      </c>
      <c r="C184" s="38" t="s">
        <v>64</v>
      </c>
      <c r="D184" s="38"/>
      <c r="E184" s="107" t="str">
        <f>B174</f>
        <v xml:space="preserve">Loteria de Cundinamarca </v>
      </c>
      <c r="F184" s="108"/>
      <c r="G184" s="108"/>
      <c r="H184" s="108"/>
      <c r="I184" s="108"/>
      <c r="J184" s="108"/>
      <c r="K184" s="108"/>
      <c r="L184" s="108"/>
      <c r="M184" s="109"/>
      <c r="N184" s="118" t="s">
        <v>85</v>
      </c>
      <c r="O184" s="119"/>
      <c r="P184" s="119"/>
      <c r="Q184" s="120"/>
      <c r="R184" s="39"/>
      <c r="S184" s="102">
        <v>45119</v>
      </c>
      <c r="T184" s="103"/>
      <c r="U184" s="103"/>
      <c r="V184" s="104"/>
      <c r="W184" s="105"/>
      <c r="X184" s="106"/>
      <c r="Y184" s="27" t="s">
        <v>65</v>
      </c>
      <c r="Z184" s="105"/>
      <c r="AA184" s="106"/>
    </row>
    <row r="185" spans="1:29" s="35" customFormat="1" ht="21.75" customHeight="1" x14ac:dyDescent="0.3">
      <c r="A185" s="31">
        <v>0.68055555555555547</v>
      </c>
      <c r="B185" s="37" t="str">
        <f>B172</f>
        <v>PRENSA</v>
      </c>
      <c r="C185" s="38" t="s">
        <v>64</v>
      </c>
      <c r="D185" s="38"/>
      <c r="E185" s="107" t="str">
        <f>B168</f>
        <v>BENEFICENCIA</v>
      </c>
      <c r="F185" s="108"/>
      <c r="G185" s="108"/>
      <c r="H185" s="108"/>
      <c r="I185" s="108"/>
      <c r="J185" s="108"/>
      <c r="K185" s="108"/>
      <c r="L185" s="108"/>
      <c r="M185" s="109"/>
      <c r="N185" s="101" t="s">
        <v>85</v>
      </c>
      <c r="O185" s="101"/>
      <c r="P185" s="101"/>
      <c r="Q185" s="101"/>
      <c r="R185" s="42"/>
      <c r="S185" s="102">
        <v>45119</v>
      </c>
      <c r="T185" s="103"/>
      <c r="U185" s="103"/>
      <c r="V185" s="104"/>
      <c r="W185" s="105"/>
      <c r="X185" s="106"/>
      <c r="Y185" s="27" t="s">
        <v>65</v>
      </c>
      <c r="Z185" s="105"/>
      <c r="AA185" s="106"/>
    </row>
    <row r="186" spans="1:29" s="35" customFormat="1" ht="21.75" customHeight="1" x14ac:dyDescent="0.3">
      <c r="A186" s="58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59"/>
      <c r="O186" s="59"/>
      <c r="P186" s="59"/>
      <c r="Q186" s="59"/>
      <c r="R186" s="59"/>
      <c r="S186" s="60"/>
      <c r="T186" s="60"/>
      <c r="U186" s="60"/>
      <c r="V186" s="60"/>
      <c r="W186" s="61"/>
      <c r="X186" s="61"/>
      <c r="Y186" s="43"/>
      <c r="Z186" s="61"/>
      <c r="AA186" s="61"/>
    </row>
    <row r="187" spans="1:29" ht="15" customHeight="1" x14ac:dyDescent="0.3">
      <c r="A187" s="67" t="s">
        <v>82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16"/>
      <c r="Y187" s="16"/>
      <c r="Z187" s="12"/>
      <c r="AA187" s="16"/>
    </row>
    <row r="188" spans="1:29" ht="15" customHeight="1" x14ac:dyDescent="0.3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3"/>
      <c r="O188" s="43"/>
      <c r="P188" s="43"/>
      <c r="Q188" s="43"/>
      <c r="R188" s="43"/>
      <c r="S188" s="45"/>
      <c r="T188" s="45"/>
      <c r="U188" s="45"/>
      <c r="V188" s="45"/>
      <c r="W188" s="46"/>
      <c r="X188" s="43"/>
      <c r="Y188" s="43"/>
      <c r="Z188" s="46"/>
      <c r="AA188" s="43"/>
    </row>
    <row r="189" spans="1:29" ht="15" customHeight="1" x14ac:dyDescent="0.3">
      <c r="A189" s="130" t="s">
        <v>43</v>
      </c>
      <c r="B189" s="70" t="s">
        <v>46</v>
      </c>
      <c r="C189" s="71"/>
      <c r="D189" s="70">
        <v>1</v>
      </c>
      <c r="E189" s="71"/>
      <c r="F189" s="70">
        <v>2</v>
      </c>
      <c r="G189" s="71"/>
      <c r="H189" s="70">
        <v>3</v>
      </c>
      <c r="I189" s="71"/>
      <c r="J189" s="70">
        <v>4</v>
      </c>
      <c r="K189" s="71"/>
      <c r="L189" s="70">
        <v>5</v>
      </c>
      <c r="M189" s="71"/>
      <c r="N189" s="90"/>
      <c r="O189" s="21" t="s">
        <v>47</v>
      </c>
      <c r="P189" s="21" t="s">
        <v>48</v>
      </c>
      <c r="Q189" s="21" t="s">
        <v>49</v>
      </c>
      <c r="R189" s="21" t="s">
        <v>50</v>
      </c>
      <c r="S189" s="22" t="s">
        <v>51</v>
      </c>
      <c r="T189" s="21" t="s">
        <v>52</v>
      </c>
      <c r="U189" s="21" t="s">
        <v>53</v>
      </c>
      <c r="V189" s="21" t="s">
        <v>54</v>
      </c>
      <c r="W189" s="23" t="s">
        <v>55</v>
      </c>
      <c r="X189" s="21" t="s">
        <v>56</v>
      </c>
    </row>
    <row r="190" spans="1:29" ht="15" customHeight="1" x14ac:dyDescent="0.3">
      <c r="A190" s="131"/>
      <c r="B190" s="76" t="str">
        <f>GRUPOS!L18</f>
        <v>EPC</v>
      </c>
      <c r="C190" s="77"/>
      <c r="D190" s="92"/>
      <c r="E190" s="93"/>
      <c r="F190" s="96"/>
      <c r="G190" s="24"/>
      <c r="H190" s="86"/>
      <c r="I190" s="25"/>
      <c r="J190" s="86"/>
      <c r="K190" s="25"/>
      <c r="L190" s="86"/>
      <c r="M190" s="26"/>
      <c r="N190" s="91"/>
      <c r="O190" s="73">
        <v>0</v>
      </c>
      <c r="P190" s="73">
        <v>0</v>
      </c>
      <c r="Q190" s="73">
        <v>0</v>
      </c>
      <c r="R190" s="88">
        <v>0</v>
      </c>
      <c r="S190" s="73">
        <v>0</v>
      </c>
      <c r="T190" s="72">
        <f>SUM(G190,I190,K190,M190)</f>
        <v>0</v>
      </c>
      <c r="U190" s="72">
        <f>SUM(G191,I191,K191,M191)</f>
        <v>0</v>
      </c>
      <c r="V190" s="72">
        <f>+T190-U190</f>
        <v>0</v>
      </c>
      <c r="W190" s="74">
        <f>SUM(F190,H190,J190,L190)</f>
        <v>0</v>
      </c>
      <c r="X190" s="75"/>
    </row>
    <row r="191" spans="1:29" ht="15" customHeight="1" x14ac:dyDescent="0.3">
      <c r="A191" s="131"/>
      <c r="B191" s="78"/>
      <c r="C191" s="79"/>
      <c r="D191" s="94"/>
      <c r="E191" s="95"/>
      <c r="F191" s="97"/>
      <c r="G191" s="24"/>
      <c r="H191" s="87"/>
      <c r="I191" s="25"/>
      <c r="J191" s="87"/>
      <c r="K191" s="25"/>
      <c r="L191" s="87"/>
      <c r="M191" s="26"/>
      <c r="N191" s="91"/>
      <c r="O191" s="73"/>
      <c r="P191" s="73"/>
      <c r="Q191" s="73"/>
      <c r="R191" s="89"/>
      <c r="S191" s="73"/>
      <c r="T191" s="73"/>
      <c r="U191" s="73"/>
      <c r="V191" s="73"/>
      <c r="W191" s="74"/>
      <c r="X191" s="75"/>
    </row>
    <row r="192" spans="1:29" ht="15" customHeight="1" x14ac:dyDescent="0.3">
      <c r="A192" s="131"/>
      <c r="B192" s="76" t="str">
        <f>GRUPOS!L19</f>
        <v>DESPACHO</v>
      </c>
      <c r="C192" s="77"/>
      <c r="D192" s="80"/>
      <c r="E192" s="25"/>
      <c r="F192" s="82"/>
      <c r="G192" s="83"/>
      <c r="H192" s="86"/>
      <c r="I192" s="25"/>
      <c r="J192" s="86"/>
      <c r="K192" s="25"/>
      <c r="L192" s="86"/>
      <c r="M192" s="48"/>
      <c r="N192" s="91"/>
      <c r="O192" s="73">
        <v>0</v>
      </c>
      <c r="P192" s="73">
        <v>0</v>
      </c>
      <c r="Q192" s="73">
        <v>0</v>
      </c>
      <c r="R192" s="88">
        <v>0</v>
      </c>
      <c r="S192" s="73">
        <v>0</v>
      </c>
      <c r="T192" s="72">
        <f>SUM(E192,I192,K192,M192)</f>
        <v>0</v>
      </c>
      <c r="U192" s="72">
        <f>SUM(E193,I193,K193,M193)</f>
        <v>0</v>
      </c>
      <c r="V192" s="72">
        <f>+T192-U192</f>
        <v>0</v>
      </c>
      <c r="W192" s="74">
        <f>SUM(D192,H192,J192,L192)</f>
        <v>0</v>
      </c>
      <c r="X192" s="75"/>
      <c r="Y192" s="56"/>
      <c r="Z192" s="57"/>
      <c r="AA192" s="57"/>
      <c r="AB192" s="57"/>
      <c r="AC192" s="57"/>
    </row>
    <row r="193" spans="1:29" ht="15" customHeight="1" x14ac:dyDescent="0.3">
      <c r="A193" s="131"/>
      <c r="B193" s="78"/>
      <c r="C193" s="79"/>
      <c r="D193" s="81"/>
      <c r="E193" s="25"/>
      <c r="F193" s="84"/>
      <c r="G193" s="85"/>
      <c r="H193" s="87"/>
      <c r="I193" s="25"/>
      <c r="J193" s="87"/>
      <c r="K193" s="25"/>
      <c r="L193" s="87"/>
      <c r="M193" s="48"/>
      <c r="N193" s="91"/>
      <c r="O193" s="73"/>
      <c r="P193" s="73"/>
      <c r="Q193" s="73"/>
      <c r="R193" s="89"/>
      <c r="S193" s="73"/>
      <c r="T193" s="73"/>
      <c r="U193" s="73"/>
      <c r="V193" s="73"/>
      <c r="W193" s="74"/>
      <c r="X193" s="75"/>
      <c r="Y193" s="56"/>
      <c r="Z193" s="57"/>
      <c r="AA193" s="57"/>
      <c r="AB193" s="57"/>
      <c r="AC193" s="57"/>
    </row>
    <row r="194" spans="1:29" ht="15" customHeight="1" x14ac:dyDescent="0.3">
      <c r="A194" s="131"/>
      <c r="B194" s="76" t="str">
        <f>GRUPOS!L20</f>
        <v>TIC</v>
      </c>
      <c r="C194" s="77"/>
      <c r="D194" s="80"/>
      <c r="E194" s="25"/>
      <c r="F194" s="86"/>
      <c r="G194" s="25"/>
      <c r="H194" s="82"/>
      <c r="I194" s="83"/>
      <c r="J194" s="86"/>
      <c r="K194" s="25"/>
      <c r="L194" s="86"/>
      <c r="M194" s="48"/>
      <c r="N194" s="91"/>
      <c r="O194" s="73">
        <v>0</v>
      </c>
      <c r="P194" s="73">
        <v>0</v>
      </c>
      <c r="Q194" s="73">
        <v>0</v>
      </c>
      <c r="R194" s="88">
        <v>0</v>
      </c>
      <c r="S194" s="73">
        <v>0</v>
      </c>
      <c r="T194" s="72">
        <f>SUM(E194,G194,K194,M194)</f>
        <v>0</v>
      </c>
      <c r="U194" s="72">
        <f>SUM(E195,G195,K195,M195)</f>
        <v>0</v>
      </c>
      <c r="V194" s="73">
        <f>+T194-U194</f>
        <v>0</v>
      </c>
      <c r="W194" s="74">
        <f>SUM(D194,F194,J194,L194)</f>
        <v>0</v>
      </c>
      <c r="X194" s="75"/>
      <c r="Y194" s="56"/>
      <c r="Z194" s="57"/>
      <c r="AA194" s="57"/>
      <c r="AB194" s="57"/>
      <c r="AC194" s="57"/>
    </row>
    <row r="195" spans="1:29" ht="15" customHeight="1" x14ac:dyDescent="0.3">
      <c r="A195" s="131"/>
      <c r="B195" s="78"/>
      <c r="C195" s="79"/>
      <c r="D195" s="81"/>
      <c r="E195" s="25"/>
      <c r="F195" s="87"/>
      <c r="G195" s="25"/>
      <c r="H195" s="84"/>
      <c r="I195" s="85"/>
      <c r="J195" s="87"/>
      <c r="K195" s="25"/>
      <c r="L195" s="87"/>
      <c r="M195" s="48"/>
      <c r="N195" s="91"/>
      <c r="O195" s="73"/>
      <c r="P195" s="73"/>
      <c r="Q195" s="73"/>
      <c r="R195" s="89"/>
      <c r="S195" s="73"/>
      <c r="T195" s="73"/>
      <c r="U195" s="73"/>
      <c r="V195" s="73"/>
      <c r="W195" s="74"/>
      <c r="X195" s="75"/>
      <c r="Y195" s="56"/>
      <c r="Z195" s="57"/>
      <c r="AA195" s="57"/>
      <c r="AB195" s="57"/>
      <c r="AC195" s="57"/>
    </row>
    <row r="196" spans="1:29" ht="15" customHeight="1" x14ac:dyDescent="0.3">
      <c r="A196" s="131"/>
      <c r="B196" s="76" t="str">
        <f>GRUPOS!L21</f>
        <v>Desarrollo e Inclusión Social</v>
      </c>
      <c r="C196" s="77"/>
      <c r="D196" s="80"/>
      <c r="E196" s="25"/>
      <c r="F196" s="86"/>
      <c r="G196" s="25"/>
      <c r="H196" s="86"/>
      <c r="I196" s="25"/>
      <c r="J196" s="82"/>
      <c r="K196" s="83"/>
      <c r="L196" s="86"/>
      <c r="M196" s="48"/>
      <c r="N196" s="91"/>
      <c r="O196" s="73">
        <v>0</v>
      </c>
      <c r="P196" s="73">
        <v>0</v>
      </c>
      <c r="Q196" s="73">
        <v>0</v>
      </c>
      <c r="R196" s="88">
        <v>0</v>
      </c>
      <c r="S196" s="73">
        <v>0</v>
      </c>
      <c r="T196" s="72">
        <f>SUM(E196,G196,I196,M196)</f>
        <v>0</v>
      </c>
      <c r="U196" s="72">
        <f>SUM(E197,G197,I197,M197)</f>
        <v>0</v>
      </c>
      <c r="V196" s="73">
        <f>+T196-U196</f>
        <v>0</v>
      </c>
      <c r="W196" s="74">
        <f>SUM(D196,F196,H196,L196)</f>
        <v>0</v>
      </c>
      <c r="X196" s="75"/>
      <c r="Y196" s="56"/>
      <c r="Z196" s="57"/>
      <c r="AA196" s="57"/>
      <c r="AB196" s="57"/>
      <c r="AC196" s="57"/>
    </row>
    <row r="197" spans="1:29" ht="15" customHeight="1" x14ac:dyDescent="0.3">
      <c r="A197" s="131"/>
      <c r="B197" s="78"/>
      <c r="C197" s="79"/>
      <c r="D197" s="81"/>
      <c r="E197" s="25"/>
      <c r="F197" s="87"/>
      <c r="G197" s="25"/>
      <c r="H197" s="87"/>
      <c r="I197" s="25"/>
      <c r="J197" s="84"/>
      <c r="K197" s="85"/>
      <c r="L197" s="121"/>
      <c r="M197" s="49"/>
      <c r="N197" s="91"/>
      <c r="O197" s="73"/>
      <c r="P197" s="73"/>
      <c r="Q197" s="73"/>
      <c r="R197" s="89"/>
      <c r="S197" s="73"/>
      <c r="T197" s="73"/>
      <c r="U197" s="73"/>
      <c r="V197" s="73"/>
      <c r="W197" s="74"/>
      <c r="X197" s="75"/>
      <c r="Y197" s="56"/>
      <c r="Z197" s="57"/>
      <c r="AA197" s="57"/>
      <c r="AB197" s="57"/>
      <c r="AC197" s="57"/>
    </row>
    <row r="198" spans="1:29" ht="15" customHeight="1" x14ac:dyDescent="0.3">
      <c r="A198" s="131"/>
      <c r="B198" s="76" t="str">
        <f>GRUPOS!L22</f>
        <v>SALUD</v>
      </c>
      <c r="C198" s="77"/>
      <c r="D198" s="80"/>
      <c r="E198" s="25"/>
      <c r="F198" s="86"/>
      <c r="G198" s="25"/>
      <c r="H198" s="86"/>
      <c r="I198" s="25"/>
      <c r="J198" s="86"/>
      <c r="K198" s="51"/>
      <c r="L198" s="82"/>
      <c r="M198" s="52"/>
      <c r="N198" s="53"/>
      <c r="O198" s="73">
        <v>0</v>
      </c>
      <c r="P198" s="73">
        <v>0</v>
      </c>
      <c r="Q198" s="73">
        <v>0</v>
      </c>
      <c r="R198" s="88">
        <v>0</v>
      </c>
      <c r="S198" s="73">
        <v>0</v>
      </c>
      <c r="T198" s="72">
        <f>E198+G198+I198+K198</f>
        <v>0</v>
      </c>
      <c r="U198" s="72">
        <f>E199+G199+I199+K199</f>
        <v>0</v>
      </c>
      <c r="V198" s="73">
        <f>+T198-U198</f>
        <v>0</v>
      </c>
      <c r="W198" s="74">
        <f>D198+F198+H198+J198</f>
        <v>0</v>
      </c>
      <c r="X198" s="75"/>
    </row>
    <row r="199" spans="1:29" ht="15" customHeight="1" x14ac:dyDescent="0.3">
      <c r="A199" s="50"/>
      <c r="B199" s="78"/>
      <c r="C199" s="79"/>
      <c r="D199" s="81"/>
      <c r="E199" s="25"/>
      <c r="F199" s="87"/>
      <c r="G199" s="25"/>
      <c r="H199" s="87"/>
      <c r="I199" s="25"/>
      <c r="J199" s="87"/>
      <c r="K199" s="51"/>
      <c r="L199" s="84"/>
      <c r="M199" s="54"/>
      <c r="N199" s="53"/>
      <c r="O199" s="73"/>
      <c r="P199" s="73"/>
      <c r="Q199" s="73"/>
      <c r="R199" s="89"/>
      <c r="S199" s="73"/>
      <c r="T199" s="73"/>
      <c r="U199" s="73"/>
      <c r="V199" s="73"/>
      <c r="W199" s="74"/>
      <c r="X199" s="75"/>
    </row>
    <row r="200" spans="1:29" ht="14.25" customHeight="1" x14ac:dyDescent="0.3"/>
    <row r="201" spans="1:29" ht="15" customHeight="1" x14ac:dyDescent="0.3">
      <c r="A201" s="27" t="s">
        <v>57</v>
      </c>
      <c r="B201" s="27" t="s">
        <v>58</v>
      </c>
      <c r="C201" s="28"/>
      <c r="D201" s="28"/>
      <c r="E201" s="110" t="s">
        <v>59</v>
      </c>
      <c r="F201" s="111"/>
      <c r="G201" s="111"/>
      <c r="H201" s="111"/>
      <c r="I201" s="111"/>
      <c r="J201" s="111"/>
      <c r="K201" s="111"/>
      <c r="L201" s="111"/>
      <c r="M201" s="112"/>
      <c r="N201" s="113" t="s">
        <v>60</v>
      </c>
      <c r="O201" s="113"/>
      <c r="P201" s="113"/>
      <c r="Q201" s="113"/>
      <c r="R201" s="27"/>
      <c r="S201" s="113" t="s">
        <v>61</v>
      </c>
      <c r="T201" s="113"/>
      <c r="U201" s="113"/>
      <c r="V201" s="113"/>
      <c r="W201" s="29" t="s">
        <v>46</v>
      </c>
      <c r="X201" s="30" t="s">
        <v>62</v>
      </c>
      <c r="Y201" s="30"/>
      <c r="Z201" s="29" t="s">
        <v>46</v>
      </c>
      <c r="AA201" s="30" t="s">
        <v>63</v>
      </c>
    </row>
    <row r="202" spans="1:29" s="35" customFormat="1" ht="15" customHeight="1" x14ac:dyDescent="0.3">
      <c r="A202" s="31">
        <v>0.54166666666666663</v>
      </c>
      <c r="B202" s="37" t="str">
        <f>B192</f>
        <v>DESPACHO</v>
      </c>
      <c r="C202" s="38" t="s">
        <v>64</v>
      </c>
      <c r="D202" s="38"/>
      <c r="E202" s="107" t="str">
        <f>B198</f>
        <v>SALUD</v>
      </c>
      <c r="F202" s="108"/>
      <c r="G202" s="108"/>
      <c r="H202" s="108"/>
      <c r="I202" s="108"/>
      <c r="J202" s="108"/>
      <c r="K202" s="108"/>
      <c r="L202" s="108"/>
      <c r="M202" s="109"/>
      <c r="N202" s="122" t="s">
        <v>86</v>
      </c>
      <c r="O202" s="123"/>
      <c r="P202" s="123"/>
      <c r="Q202" s="124"/>
      <c r="R202" s="42"/>
      <c r="S202" s="102">
        <v>45119</v>
      </c>
      <c r="T202" s="103"/>
      <c r="U202" s="103"/>
      <c r="V202" s="104"/>
      <c r="W202" s="105"/>
      <c r="X202" s="106"/>
      <c r="Y202" s="27" t="s">
        <v>65</v>
      </c>
      <c r="Z202" s="105"/>
      <c r="AA202" s="106"/>
    </row>
    <row r="203" spans="1:29" s="35" customFormat="1" ht="15" customHeight="1" x14ac:dyDescent="0.3">
      <c r="A203" s="31">
        <v>0.56944444444444442</v>
      </c>
      <c r="B203" s="32" t="str">
        <f>B194</f>
        <v>TIC</v>
      </c>
      <c r="C203" s="33" t="s">
        <v>64</v>
      </c>
      <c r="D203" s="33"/>
      <c r="E203" s="98" t="str">
        <f>B196</f>
        <v>Desarrollo e Inclusión Social</v>
      </c>
      <c r="F203" s="99"/>
      <c r="G203" s="99"/>
      <c r="H203" s="99"/>
      <c r="I203" s="99"/>
      <c r="J203" s="99"/>
      <c r="K203" s="99"/>
      <c r="L203" s="99"/>
      <c r="M203" s="100"/>
      <c r="N203" s="122" t="s">
        <v>86</v>
      </c>
      <c r="O203" s="123"/>
      <c r="P203" s="123"/>
      <c r="Q203" s="124"/>
      <c r="R203" s="34"/>
      <c r="S203" s="102">
        <v>45119</v>
      </c>
      <c r="T203" s="103"/>
      <c r="U203" s="103"/>
      <c r="V203" s="104"/>
      <c r="W203" s="105"/>
      <c r="X203" s="106"/>
      <c r="Y203" s="27" t="s">
        <v>65</v>
      </c>
      <c r="Z203" s="105"/>
      <c r="AA203" s="106"/>
    </row>
    <row r="204" spans="1:29" ht="15" customHeight="1" x14ac:dyDescent="0.3">
      <c r="A204" s="27" t="s">
        <v>57</v>
      </c>
      <c r="B204" s="40" t="s">
        <v>58</v>
      </c>
      <c r="C204" s="41"/>
      <c r="D204" s="41"/>
      <c r="E204" s="114" t="s">
        <v>59</v>
      </c>
      <c r="F204" s="115"/>
      <c r="G204" s="115"/>
      <c r="H204" s="115"/>
      <c r="I204" s="115"/>
      <c r="J204" s="115"/>
      <c r="K204" s="115"/>
      <c r="L204" s="115"/>
      <c r="M204" s="116"/>
      <c r="N204" s="113" t="s">
        <v>60</v>
      </c>
      <c r="O204" s="113"/>
      <c r="P204" s="113"/>
      <c r="Q204" s="113"/>
      <c r="R204" s="27"/>
      <c r="S204" s="117" t="s">
        <v>61</v>
      </c>
      <c r="T204" s="117"/>
      <c r="U204" s="117"/>
      <c r="V204" s="117"/>
      <c r="W204" s="29" t="s">
        <v>46</v>
      </c>
      <c r="X204" s="30" t="s">
        <v>62</v>
      </c>
      <c r="Y204" s="30"/>
      <c r="Z204" s="29" t="s">
        <v>46</v>
      </c>
      <c r="AA204" s="30" t="s">
        <v>63</v>
      </c>
    </row>
    <row r="205" spans="1:29" s="35" customFormat="1" ht="15" customHeight="1" x14ac:dyDescent="0.3">
      <c r="A205" s="31">
        <v>0.59722222222222221</v>
      </c>
      <c r="B205" s="32" t="str">
        <f>B198</f>
        <v>SALUD</v>
      </c>
      <c r="C205" s="33" t="s">
        <v>64</v>
      </c>
      <c r="D205" s="33"/>
      <c r="E205" s="98" t="str">
        <f>B194</f>
        <v>TIC</v>
      </c>
      <c r="F205" s="99"/>
      <c r="G205" s="99"/>
      <c r="H205" s="99"/>
      <c r="I205" s="99"/>
      <c r="J205" s="99"/>
      <c r="K205" s="99"/>
      <c r="L205" s="99"/>
      <c r="M205" s="100"/>
      <c r="N205" s="122" t="s">
        <v>86</v>
      </c>
      <c r="O205" s="123"/>
      <c r="P205" s="123"/>
      <c r="Q205" s="124"/>
      <c r="R205" s="34"/>
      <c r="S205" s="102">
        <v>45117</v>
      </c>
      <c r="T205" s="103"/>
      <c r="U205" s="103"/>
      <c r="V205" s="104"/>
      <c r="W205" s="105"/>
      <c r="X205" s="106"/>
      <c r="Y205" s="27" t="s">
        <v>65</v>
      </c>
      <c r="Z205" s="105"/>
      <c r="AA205" s="106"/>
    </row>
    <row r="206" spans="1:29" s="35" customFormat="1" ht="15" customHeight="1" x14ac:dyDescent="0.3">
      <c r="A206" s="31">
        <v>0.625</v>
      </c>
      <c r="B206" s="37" t="str">
        <f>B192</f>
        <v>DESPACHO</v>
      </c>
      <c r="C206" s="38" t="s">
        <v>64</v>
      </c>
      <c r="D206" s="38"/>
      <c r="E206" s="107" t="str">
        <f>B190</f>
        <v>EPC</v>
      </c>
      <c r="F206" s="108"/>
      <c r="G206" s="108"/>
      <c r="H206" s="108"/>
      <c r="I206" s="108"/>
      <c r="J206" s="108"/>
      <c r="K206" s="108"/>
      <c r="L206" s="108"/>
      <c r="M206" s="109"/>
      <c r="N206" s="122" t="s">
        <v>86</v>
      </c>
      <c r="O206" s="123"/>
      <c r="P206" s="123"/>
      <c r="Q206" s="124"/>
      <c r="R206" s="39"/>
      <c r="S206" s="102">
        <v>45117</v>
      </c>
      <c r="T206" s="103"/>
      <c r="U206" s="103"/>
      <c r="V206" s="104"/>
      <c r="W206" s="105"/>
      <c r="X206" s="106"/>
      <c r="Y206" s="27" t="s">
        <v>65</v>
      </c>
      <c r="Z206" s="105"/>
      <c r="AA206" s="106"/>
    </row>
    <row r="207" spans="1:29" ht="15" customHeight="1" x14ac:dyDescent="0.3">
      <c r="A207" s="27" t="s">
        <v>57</v>
      </c>
      <c r="B207" s="40" t="s">
        <v>58</v>
      </c>
      <c r="C207" s="41"/>
      <c r="D207" s="41"/>
      <c r="E207" s="114" t="s">
        <v>59</v>
      </c>
      <c r="F207" s="115"/>
      <c r="G207" s="115"/>
      <c r="H207" s="115"/>
      <c r="I207" s="115"/>
      <c r="J207" s="115"/>
      <c r="K207" s="115"/>
      <c r="L207" s="115"/>
      <c r="M207" s="116"/>
      <c r="N207" s="113" t="s">
        <v>60</v>
      </c>
      <c r="O207" s="113"/>
      <c r="P207" s="113"/>
      <c r="Q207" s="113"/>
      <c r="R207" s="27"/>
      <c r="S207" s="117" t="s">
        <v>61</v>
      </c>
      <c r="T207" s="117"/>
      <c r="U207" s="117"/>
      <c r="V207" s="117"/>
      <c r="W207" s="29" t="s">
        <v>46</v>
      </c>
      <c r="X207" s="30" t="s">
        <v>62</v>
      </c>
      <c r="Y207" s="30"/>
      <c r="Z207" s="29" t="s">
        <v>46</v>
      </c>
      <c r="AA207" s="30" t="s">
        <v>63</v>
      </c>
    </row>
    <row r="208" spans="1:29" s="35" customFormat="1" ht="15" customHeight="1" x14ac:dyDescent="0.3">
      <c r="A208" s="31">
        <v>0.65277777777777779</v>
      </c>
      <c r="B208" s="37" t="str">
        <f>B194</f>
        <v>TIC</v>
      </c>
      <c r="C208" s="38" t="s">
        <v>64</v>
      </c>
      <c r="D208" s="38"/>
      <c r="E208" s="107" t="str">
        <f>B190</f>
        <v>EPC</v>
      </c>
      <c r="F208" s="108"/>
      <c r="G208" s="108"/>
      <c r="H208" s="108"/>
      <c r="I208" s="108"/>
      <c r="J208" s="108"/>
      <c r="K208" s="108"/>
      <c r="L208" s="108"/>
      <c r="M208" s="109"/>
      <c r="N208" s="122" t="s">
        <v>86</v>
      </c>
      <c r="O208" s="123"/>
      <c r="P208" s="123"/>
      <c r="Q208" s="124"/>
      <c r="R208" s="39"/>
      <c r="S208" s="102">
        <v>45119</v>
      </c>
      <c r="T208" s="103"/>
      <c r="U208" s="103"/>
      <c r="V208" s="104"/>
      <c r="W208" s="105"/>
      <c r="X208" s="106"/>
      <c r="Y208" s="27" t="s">
        <v>65</v>
      </c>
      <c r="Z208" s="105"/>
      <c r="AA208" s="106"/>
    </row>
    <row r="209" spans="1:27" s="35" customFormat="1" ht="15" customHeight="1" x14ac:dyDescent="0.3">
      <c r="A209" s="31">
        <v>0.68055555555555547</v>
      </c>
      <c r="B209" s="37" t="str">
        <f>B196</f>
        <v>Desarrollo e Inclusión Social</v>
      </c>
      <c r="C209" s="38" t="s">
        <v>64</v>
      </c>
      <c r="D209" s="38"/>
      <c r="E209" s="107" t="str">
        <f>B198</f>
        <v>SALUD</v>
      </c>
      <c r="F209" s="108"/>
      <c r="G209" s="108"/>
      <c r="H209" s="108"/>
      <c r="I209" s="108"/>
      <c r="J209" s="108"/>
      <c r="K209" s="108"/>
      <c r="L209" s="108"/>
      <c r="M209" s="109"/>
      <c r="N209" s="122" t="s">
        <v>86</v>
      </c>
      <c r="O209" s="123"/>
      <c r="P209" s="123"/>
      <c r="Q209" s="124"/>
      <c r="R209" s="39"/>
      <c r="S209" s="102">
        <v>45119</v>
      </c>
      <c r="T209" s="103"/>
      <c r="U209" s="103"/>
      <c r="V209" s="104"/>
      <c r="W209" s="105"/>
      <c r="X209" s="106"/>
      <c r="Y209" s="27" t="s">
        <v>65</v>
      </c>
      <c r="Z209" s="105"/>
      <c r="AA209" s="106"/>
    </row>
    <row r="210" spans="1:27" ht="15" customHeight="1" x14ac:dyDescent="0.3">
      <c r="A210" s="27" t="s">
        <v>57</v>
      </c>
      <c r="B210" s="40" t="s">
        <v>58</v>
      </c>
      <c r="C210" s="41"/>
      <c r="D210" s="41"/>
      <c r="E210" s="114" t="s">
        <v>59</v>
      </c>
      <c r="F210" s="115"/>
      <c r="G210" s="115"/>
      <c r="H210" s="115"/>
      <c r="I210" s="115"/>
      <c r="J210" s="115"/>
      <c r="K210" s="115"/>
      <c r="L210" s="115"/>
      <c r="M210" s="116"/>
      <c r="N210" s="113" t="s">
        <v>60</v>
      </c>
      <c r="O210" s="113"/>
      <c r="P210" s="113"/>
      <c r="Q210" s="113"/>
      <c r="R210" s="27"/>
      <c r="S210" s="117" t="s">
        <v>61</v>
      </c>
      <c r="T210" s="117"/>
      <c r="U210" s="117"/>
      <c r="V210" s="117"/>
      <c r="W210" s="29" t="s">
        <v>46</v>
      </c>
      <c r="X210" s="30" t="s">
        <v>62</v>
      </c>
      <c r="Y210" s="30"/>
      <c r="Z210" s="29" t="s">
        <v>46</v>
      </c>
      <c r="AA210" s="30" t="s">
        <v>63</v>
      </c>
    </row>
    <row r="211" spans="1:27" s="35" customFormat="1" ht="20.25" customHeight="1" x14ac:dyDescent="0.3">
      <c r="A211" s="36" t="s">
        <v>73</v>
      </c>
      <c r="B211" s="37" t="str">
        <f>B190</f>
        <v>EPC</v>
      </c>
      <c r="C211" s="38" t="s">
        <v>64</v>
      </c>
      <c r="D211" s="38"/>
      <c r="E211" s="107" t="str">
        <f>B196</f>
        <v>Desarrollo e Inclusión Social</v>
      </c>
      <c r="F211" s="108"/>
      <c r="G211" s="108"/>
      <c r="H211" s="108"/>
      <c r="I211" s="108"/>
      <c r="J211" s="108"/>
      <c r="K211" s="108"/>
      <c r="L211" s="108"/>
      <c r="M211" s="109"/>
      <c r="N211" s="122" t="s">
        <v>87</v>
      </c>
      <c r="O211" s="123"/>
      <c r="P211" s="123"/>
      <c r="Q211" s="124"/>
      <c r="R211" s="39"/>
      <c r="S211" s="102">
        <v>45119</v>
      </c>
      <c r="T211" s="103"/>
      <c r="U211" s="103"/>
      <c r="V211" s="104"/>
      <c r="W211" s="105"/>
      <c r="X211" s="106"/>
      <c r="Y211" s="27" t="s">
        <v>65</v>
      </c>
      <c r="Z211" s="105"/>
      <c r="AA211" s="106"/>
    </row>
    <row r="212" spans="1:27" s="35" customFormat="1" ht="21.75" customHeight="1" x14ac:dyDescent="0.3">
      <c r="A212" s="31">
        <v>0.73611111111111116</v>
      </c>
      <c r="B212" s="37" t="str">
        <f>B194</f>
        <v>TIC</v>
      </c>
      <c r="C212" s="38" t="s">
        <v>64</v>
      </c>
      <c r="D212" s="38"/>
      <c r="E212" s="107" t="str">
        <f>B192</f>
        <v>DESPACHO</v>
      </c>
      <c r="F212" s="108"/>
      <c r="G212" s="108"/>
      <c r="H212" s="108"/>
      <c r="I212" s="108"/>
      <c r="J212" s="108"/>
      <c r="K212" s="108"/>
      <c r="L212" s="108"/>
      <c r="M212" s="109"/>
      <c r="N212" s="122" t="s">
        <v>86</v>
      </c>
      <c r="O212" s="123"/>
      <c r="P212" s="123"/>
      <c r="Q212" s="124"/>
      <c r="R212" s="39"/>
      <c r="S212" s="102">
        <v>45117</v>
      </c>
      <c r="T212" s="103"/>
      <c r="U212" s="103"/>
      <c r="V212" s="104"/>
      <c r="W212" s="105"/>
      <c r="X212" s="106"/>
      <c r="Y212" s="27" t="s">
        <v>65</v>
      </c>
      <c r="Z212" s="105"/>
      <c r="AA212" s="106"/>
    </row>
    <row r="213" spans="1:27" ht="15" customHeight="1" x14ac:dyDescent="0.3">
      <c r="A213" s="27" t="s">
        <v>57</v>
      </c>
      <c r="B213" s="40" t="s">
        <v>58</v>
      </c>
      <c r="C213" s="41"/>
      <c r="D213" s="41"/>
      <c r="E213" s="114" t="s">
        <v>59</v>
      </c>
      <c r="F213" s="115"/>
      <c r="G213" s="115"/>
      <c r="H213" s="115"/>
      <c r="I213" s="115"/>
      <c r="J213" s="115"/>
      <c r="K213" s="115"/>
      <c r="L213" s="115"/>
      <c r="M213" s="116"/>
      <c r="N213" s="113" t="s">
        <v>60</v>
      </c>
      <c r="O213" s="113"/>
      <c r="P213" s="113"/>
      <c r="Q213" s="113"/>
      <c r="R213" s="27"/>
      <c r="S213" s="117" t="s">
        <v>61</v>
      </c>
      <c r="T213" s="117"/>
      <c r="U213" s="117"/>
      <c r="V213" s="117"/>
      <c r="W213" s="29" t="s">
        <v>46</v>
      </c>
      <c r="X213" s="30" t="s">
        <v>62</v>
      </c>
      <c r="Y213" s="30"/>
      <c r="Z213" s="29" t="s">
        <v>46</v>
      </c>
      <c r="AA213" s="30" t="s">
        <v>63</v>
      </c>
    </row>
    <row r="214" spans="1:27" ht="15" customHeight="1" x14ac:dyDescent="0.3">
      <c r="A214" s="31">
        <v>0.70833333333333337</v>
      </c>
      <c r="B214" s="37" t="str">
        <f>B196</f>
        <v>Desarrollo e Inclusión Social</v>
      </c>
      <c r="C214" s="38" t="s">
        <v>64</v>
      </c>
      <c r="D214" s="38"/>
      <c r="E214" s="107" t="str">
        <f>B192</f>
        <v>DESPACHO</v>
      </c>
      <c r="F214" s="108"/>
      <c r="G214" s="108"/>
      <c r="H214" s="108"/>
      <c r="I214" s="108"/>
      <c r="J214" s="108"/>
      <c r="K214" s="108"/>
      <c r="L214" s="108"/>
      <c r="M214" s="109"/>
      <c r="N214" s="122" t="s">
        <v>83</v>
      </c>
      <c r="O214" s="123"/>
      <c r="P214" s="123"/>
      <c r="Q214" s="124"/>
      <c r="R214" s="39"/>
      <c r="S214" s="102">
        <v>45117</v>
      </c>
      <c r="T214" s="103"/>
      <c r="U214" s="103"/>
      <c r="V214" s="104"/>
      <c r="W214" s="105"/>
      <c r="X214" s="106"/>
      <c r="Y214" s="27" t="s">
        <v>65</v>
      </c>
      <c r="Z214" s="105"/>
      <c r="AA214" s="106"/>
    </row>
    <row r="215" spans="1:27" ht="15" customHeight="1" x14ac:dyDescent="0.3">
      <c r="A215" s="31">
        <v>0.70833333333333337</v>
      </c>
      <c r="B215" s="37" t="str">
        <f>B198</f>
        <v>SALUD</v>
      </c>
      <c r="C215" s="38" t="s">
        <v>64</v>
      </c>
      <c r="D215" s="38"/>
      <c r="E215" s="107" t="str">
        <f>B190</f>
        <v>EPC</v>
      </c>
      <c r="F215" s="108"/>
      <c r="G215" s="108"/>
      <c r="H215" s="108"/>
      <c r="I215" s="108"/>
      <c r="J215" s="108"/>
      <c r="K215" s="108"/>
      <c r="L215" s="108"/>
      <c r="M215" s="109"/>
      <c r="N215" s="125" t="s">
        <v>84</v>
      </c>
      <c r="O215" s="125"/>
      <c r="P215" s="125"/>
      <c r="Q215" s="125"/>
      <c r="R215" s="55"/>
      <c r="S215" s="102">
        <v>45117</v>
      </c>
      <c r="T215" s="103"/>
      <c r="U215" s="103"/>
      <c r="V215" s="104"/>
      <c r="W215" s="105"/>
      <c r="X215" s="106"/>
      <c r="Y215" s="27" t="s">
        <v>65</v>
      </c>
      <c r="Z215" s="105"/>
      <c r="AA215" s="106"/>
    </row>
  </sheetData>
  <mergeCells count="1054">
    <mergeCell ref="A189:A198"/>
    <mergeCell ref="W184:X184"/>
    <mergeCell ref="Z184:AA184"/>
    <mergeCell ref="E185:M185"/>
    <mergeCell ref="N185:Q185"/>
    <mergeCell ref="S185:V185"/>
    <mergeCell ref="W185:X185"/>
    <mergeCell ref="Z185:AA185"/>
    <mergeCell ref="E183:M183"/>
    <mergeCell ref="N183:Q183"/>
    <mergeCell ref="S183:V183"/>
    <mergeCell ref="E184:M184"/>
    <mergeCell ref="N184:Q184"/>
    <mergeCell ref="S184:V184"/>
    <mergeCell ref="W181:X181"/>
    <mergeCell ref="Z181:AA181"/>
    <mergeCell ref="E182:M182"/>
    <mergeCell ref="N182:Q182"/>
    <mergeCell ref="S182:V182"/>
    <mergeCell ref="W182:X182"/>
    <mergeCell ref="Z182:AA182"/>
    <mergeCell ref="U198:U199"/>
    <mergeCell ref="V198:V199"/>
    <mergeCell ref="W198:W199"/>
    <mergeCell ref="X198:X199"/>
    <mergeCell ref="U194:U195"/>
    <mergeCell ref="V194:V195"/>
    <mergeCell ref="W194:W195"/>
    <mergeCell ref="X194:X195"/>
    <mergeCell ref="O194:O195"/>
    <mergeCell ref="P194:P195"/>
    <mergeCell ref="Q194:Q195"/>
    <mergeCell ref="Z178:AA178"/>
    <mergeCell ref="E179:M179"/>
    <mergeCell ref="N179:Q179"/>
    <mergeCell ref="S179:V179"/>
    <mergeCell ref="W179:X179"/>
    <mergeCell ref="Z179:AA179"/>
    <mergeCell ref="V174:V175"/>
    <mergeCell ref="W174:W175"/>
    <mergeCell ref="X174:X175"/>
    <mergeCell ref="E177:M177"/>
    <mergeCell ref="N177:Q177"/>
    <mergeCell ref="S177:V177"/>
    <mergeCell ref="P174:P175"/>
    <mergeCell ref="Q174:Q175"/>
    <mergeCell ref="R174:R175"/>
    <mergeCell ref="S174:S175"/>
    <mergeCell ref="T174:T175"/>
    <mergeCell ref="U174:U175"/>
    <mergeCell ref="O172:O173"/>
    <mergeCell ref="P170:P171"/>
    <mergeCell ref="Q170:Q171"/>
    <mergeCell ref="R170:R171"/>
    <mergeCell ref="S170:S171"/>
    <mergeCell ref="T170:T171"/>
    <mergeCell ref="U170:U171"/>
    <mergeCell ref="E180:M180"/>
    <mergeCell ref="N180:Q180"/>
    <mergeCell ref="S180:V180"/>
    <mergeCell ref="E181:M181"/>
    <mergeCell ref="N181:Q181"/>
    <mergeCell ref="S181:V181"/>
    <mergeCell ref="E178:M178"/>
    <mergeCell ref="N178:Q178"/>
    <mergeCell ref="S178:V178"/>
    <mergeCell ref="W178:X178"/>
    <mergeCell ref="U168:U169"/>
    <mergeCell ref="D168:E169"/>
    <mergeCell ref="F168:F169"/>
    <mergeCell ref="H168:H169"/>
    <mergeCell ref="J168:J169"/>
    <mergeCell ref="L168:L169"/>
    <mergeCell ref="O168:O169"/>
    <mergeCell ref="V172:V173"/>
    <mergeCell ref="W172:W173"/>
    <mergeCell ref="X172:X173"/>
    <mergeCell ref="B174:C175"/>
    <mergeCell ref="D174:D175"/>
    <mergeCell ref="F174:F175"/>
    <mergeCell ref="H174:H175"/>
    <mergeCell ref="J174:K175"/>
    <mergeCell ref="L174:L175"/>
    <mergeCell ref="O174:O175"/>
    <mergeCell ref="P172:P173"/>
    <mergeCell ref="Q172:Q173"/>
    <mergeCell ref="R172:R173"/>
    <mergeCell ref="S172:S173"/>
    <mergeCell ref="T172:T173"/>
    <mergeCell ref="U172:U173"/>
    <mergeCell ref="V170:V171"/>
    <mergeCell ref="W170:W171"/>
    <mergeCell ref="X170:X171"/>
    <mergeCell ref="B172:C173"/>
    <mergeCell ref="D172:D173"/>
    <mergeCell ref="F172:F173"/>
    <mergeCell ref="H172:I173"/>
    <mergeCell ref="J172:J173"/>
    <mergeCell ref="L172:L173"/>
    <mergeCell ref="A165:W165"/>
    <mergeCell ref="A167:A175"/>
    <mergeCell ref="B167:C167"/>
    <mergeCell ref="D167:E167"/>
    <mergeCell ref="F167:G167"/>
    <mergeCell ref="H167:I167"/>
    <mergeCell ref="J167:K167"/>
    <mergeCell ref="L167:M167"/>
    <mergeCell ref="N167:N175"/>
    <mergeCell ref="B168:C169"/>
    <mergeCell ref="W162:X162"/>
    <mergeCell ref="Z162:AA162"/>
    <mergeCell ref="E163:M163"/>
    <mergeCell ref="N163:Q163"/>
    <mergeCell ref="S163:V163"/>
    <mergeCell ref="W163:X163"/>
    <mergeCell ref="Z163:AA163"/>
    <mergeCell ref="V168:V169"/>
    <mergeCell ref="W168:W169"/>
    <mergeCell ref="X168:X169"/>
    <mergeCell ref="B170:C171"/>
    <mergeCell ref="D170:D171"/>
    <mergeCell ref="F170:G171"/>
    <mergeCell ref="H170:H171"/>
    <mergeCell ref="J170:J171"/>
    <mergeCell ref="L170:L171"/>
    <mergeCell ref="O170:O171"/>
    <mergeCell ref="P168:P169"/>
    <mergeCell ref="Q168:Q169"/>
    <mergeCell ref="R168:R169"/>
    <mergeCell ref="S168:S169"/>
    <mergeCell ref="T168:T169"/>
    <mergeCell ref="E161:M161"/>
    <mergeCell ref="N161:Q161"/>
    <mergeCell ref="S161:V161"/>
    <mergeCell ref="E162:M162"/>
    <mergeCell ref="N162:Q162"/>
    <mergeCell ref="S162:V162"/>
    <mergeCell ref="W159:X159"/>
    <mergeCell ref="Z159:AA159"/>
    <mergeCell ref="E160:M160"/>
    <mergeCell ref="N160:Q160"/>
    <mergeCell ref="S160:V160"/>
    <mergeCell ref="W160:X160"/>
    <mergeCell ref="Z160:AA160"/>
    <mergeCell ref="E158:M158"/>
    <mergeCell ref="N158:Q158"/>
    <mergeCell ref="S158:V158"/>
    <mergeCell ref="E159:M159"/>
    <mergeCell ref="N159:Q159"/>
    <mergeCell ref="S159:V159"/>
    <mergeCell ref="O150:O151"/>
    <mergeCell ref="P148:P149"/>
    <mergeCell ref="Q148:Q149"/>
    <mergeCell ref="R148:R149"/>
    <mergeCell ref="S148:S149"/>
    <mergeCell ref="T148:T149"/>
    <mergeCell ref="U148:U149"/>
    <mergeCell ref="E156:M156"/>
    <mergeCell ref="N156:Q156"/>
    <mergeCell ref="S156:V156"/>
    <mergeCell ref="W156:X156"/>
    <mergeCell ref="Z156:AA156"/>
    <mergeCell ref="E157:M157"/>
    <mergeCell ref="N157:Q157"/>
    <mergeCell ref="S157:V157"/>
    <mergeCell ref="W157:X157"/>
    <mergeCell ref="Z157:AA157"/>
    <mergeCell ref="V152:V153"/>
    <mergeCell ref="W152:W153"/>
    <mergeCell ref="X152:X153"/>
    <mergeCell ref="E155:M155"/>
    <mergeCell ref="N155:Q155"/>
    <mergeCell ref="S155:V155"/>
    <mergeCell ref="P152:P153"/>
    <mergeCell ref="Q152:Q153"/>
    <mergeCell ref="R152:R153"/>
    <mergeCell ref="S152:S153"/>
    <mergeCell ref="T152:T153"/>
    <mergeCell ref="U152:U153"/>
    <mergeCell ref="U146:U147"/>
    <mergeCell ref="D146:E147"/>
    <mergeCell ref="F146:F147"/>
    <mergeCell ref="H146:H147"/>
    <mergeCell ref="J146:J147"/>
    <mergeCell ref="L146:L147"/>
    <mergeCell ref="O146:O147"/>
    <mergeCell ref="V150:V151"/>
    <mergeCell ref="W150:W151"/>
    <mergeCell ref="X150:X151"/>
    <mergeCell ref="B152:C153"/>
    <mergeCell ref="D152:D153"/>
    <mergeCell ref="F152:F153"/>
    <mergeCell ref="H152:H153"/>
    <mergeCell ref="J152:K153"/>
    <mergeCell ref="L152:L153"/>
    <mergeCell ref="O152:O153"/>
    <mergeCell ref="P150:P151"/>
    <mergeCell ref="Q150:Q151"/>
    <mergeCell ref="R150:R151"/>
    <mergeCell ref="S150:S151"/>
    <mergeCell ref="T150:T151"/>
    <mergeCell ref="U150:U151"/>
    <mergeCell ref="V148:V149"/>
    <mergeCell ref="W148:W149"/>
    <mergeCell ref="X148:X149"/>
    <mergeCell ref="B150:C151"/>
    <mergeCell ref="D150:D151"/>
    <mergeCell ref="F150:F151"/>
    <mergeCell ref="H150:I151"/>
    <mergeCell ref="J150:J151"/>
    <mergeCell ref="L150:L151"/>
    <mergeCell ref="A143:W143"/>
    <mergeCell ref="A145:A153"/>
    <mergeCell ref="B145:C145"/>
    <mergeCell ref="D145:E145"/>
    <mergeCell ref="F145:G145"/>
    <mergeCell ref="H145:I145"/>
    <mergeCell ref="J145:K145"/>
    <mergeCell ref="L145:M145"/>
    <mergeCell ref="N145:N153"/>
    <mergeCell ref="B146:C147"/>
    <mergeCell ref="W140:X140"/>
    <mergeCell ref="Z140:AA140"/>
    <mergeCell ref="E141:M141"/>
    <mergeCell ref="N141:Q141"/>
    <mergeCell ref="S141:V141"/>
    <mergeCell ref="W141:X141"/>
    <mergeCell ref="Z141:AA141"/>
    <mergeCell ref="V146:V147"/>
    <mergeCell ref="W146:W147"/>
    <mergeCell ref="X146:X147"/>
    <mergeCell ref="B148:C149"/>
    <mergeCell ref="D148:D149"/>
    <mergeCell ref="F148:G149"/>
    <mergeCell ref="H148:H149"/>
    <mergeCell ref="J148:J149"/>
    <mergeCell ref="L148:L149"/>
    <mergeCell ref="O148:O149"/>
    <mergeCell ref="P146:P147"/>
    <mergeCell ref="Q146:Q147"/>
    <mergeCell ref="R146:R147"/>
    <mergeCell ref="S146:S147"/>
    <mergeCell ref="T146:T147"/>
    <mergeCell ref="E139:M139"/>
    <mergeCell ref="N139:Q139"/>
    <mergeCell ref="S139:V139"/>
    <mergeCell ref="E140:M140"/>
    <mergeCell ref="N140:Q140"/>
    <mergeCell ref="S140:V140"/>
    <mergeCell ref="W137:X137"/>
    <mergeCell ref="Z137:AA137"/>
    <mergeCell ref="E138:M138"/>
    <mergeCell ref="N138:Q138"/>
    <mergeCell ref="S138:V138"/>
    <mergeCell ref="W138:X138"/>
    <mergeCell ref="Z138:AA138"/>
    <mergeCell ref="E136:M136"/>
    <mergeCell ref="N136:Q136"/>
    <mergeCell ref="S136:V136"/>
    <mergeCell ref="E137:M137"/>
    <mergeCell ref="N137:Q137"/>
    <mergeCell ref="S137:V137"/>
    <mergeCell ref="O128:O129"/>
    <mergeCell ref="P126:P127"/>
    <mergeCell ref="Q126:Q127"/>
    <mergeCell ref="R126:R127"/>
    <mergeCell ref="S126:S127"/>
    <mergeCell ref="T126:T127"/>
    <mergeCell ref="U126:U127"/>
    <mergeCell ref="E134:M134"/>
    <mergeCell ref="N134:Q134"/>
    <mergeCell ref="S134:V134"/>
    <mergeCell ref="W134:X134"/>
    <mergeCell ref="Z134:AA134"/>
    <mergeCell ref="E135:M135"/>
    <mergeCell ref="N135:Q135"/>
    <mergeCell ref="S135:V135"/>
    <mergeCell ref="W135:X135"/>
    <mergeCell ref="Z135:AA135"/>
    <mergeCell ref="V130:V131"/>
    <mergeCell ref="W130:W131"/>
    <mergeCell ref="X130:X131"/>
    <mergeCell ref="E133:M133"/>
    <mergeCell ref="N133:Q133"/>
    <mergeCell ref="S133:V133"/>
    <mergeCell ref="P130:P131"/>
    <mergeCell ref="Q130:Q131"/>
    <mergeCell ref="R130:R131"/>
    <mergeCell ref="S130:S131"/>
    <mergeCell ref="T130:T131"/>
    <mergeCell ref="U130:U131"/>
    <mergeCell ref="U124:U125"/>
    <mergeCell ref="D124:E125"/>
    <mergeCell ref="F124:F125"/>
    <mergeCell ref="H124:H125"/>
    <mergeCell ref="J124:J125"/>
    <mergeCell ref="L124:L125"/>
    <mergeCell ref="O124:O125"/>
    <mergeCell ref="V128:V129"/>
    <mergeCell ref="W128:W129"/>
    <mergeCell ref="X128:X129"/>
    <mergeCell ref="B130:C131"/>
    <mergeCell ref="D130:D131"/>
    <mergeCell ref="F130:F131"/>
    <mergeCell ref="H130:H131"/>
    <mergeCell ref="J130:K131"/>
    <mergeCell ref="L130:L131"/>
    <mergeCell ref="O130:O131"/>
    <mergeCell ref="P128:P129"/>
    <mergeCell ref="Q128:Q129"/>
    <mergeCell ref="R128:R129"/>
    <mergeCell ref="S128:S129"/>
    <mergeCell ref="T128:T129"/>
    <mergeCell ref="U128:U129"/>
    <mergeCell ref="V126:V127"/>
    <mergeCell ref="W126:W127"/>
    <mergeCell ref="X126:X127"/>
    <mergeCell ref="B128:C129"/>
    <mergeCell ref="D128:D129"/>
    <mergeCell ref="F128:F129"/>
    <mergeCell ref="H128:I129"/>
    <mergeCell ref="J128:J129"/>
    <mergeCell ref="L128:L129"/>
    <mergeCell ref="A121:W121"/>
    <mergeCell ref="A123:A131"/>
    <mergeCell ref="B123:C123"/>
    <mergeCell ref="D123:E123"/>
    <mergeCell ref="F123:G123"/>
    <mergeCell ref="H123:I123"/>
    <mergeCell ref="J123:K123"/>
    <mergeCell ref="L123:M123"/>
    <mergeCell ref="N123:N131"/>
    <mergeCell ref="B124:C125"/>
    <mergeCell ref="W118:X118"/>
    <mergeCell ref="Z118:AA118"/>
    <mergeCell ref="E119:M119"/>
    <mergeCell ref="N119:Q119"/>
    <mergeCell ref="S119:V119"/>
    <mergeCell ref="W119:X119"/>
    <mergeCell ref="Z119:AA119"/>
    <mergeCell ref="V124:V125"/>
    <mergeCell ref="W124:W125"/>
    <mergeCell ref="X124:X125"/>
    <mergeCell ref="B126:C127"/>
    <mergeCell ref="D126:D127"/>
    <mergeCell ref="F126:G127"/>
    <mergeCell ref="H126:H127"/>
    <mergeCell ref="J126:J127"/>
    <mergeCell ref="L126:L127"/>
    <mergeCell ref="O126:O127"/>
    <mergeCell ref="P124:P125"/>
    <mergeCell ref="Q124:Q125"/>
    <mergeCell ref="R124:R125"/>
    <mergeCell ref="S124:S125"/>
    <mergeCell ref="T124:T125"/>
    <mergeCell ref="E117:M117"/>
    <mergeCell ref="N117:Q117"/>
    <mergeCell ref="S117:V117"/>
    <mergeCell ref="E118:M118"/>
    <mergeCell ref="N118:Q118"/>
    <mergeCell ref="S118:V118"/>
    <mergeCell ref="W115:X115"/>
    <mergeCell ref="Z115:AA115"/>
    <mergeCell ref="E116:M116"/>
    <mergeCell ref="N116:Q116"/>
    <mergeCell ref="S116:V116"/>
    <mergeCell ref="W116:X116"/>
    <mergeCell ref="Z116:AA116"/>
    <mergeCell ref="E114:M114"/>
    <mergeCell ref="N114:Q114"/>
    <mergeCell ref="S114:V114"/>
    <mergeCell ref="E115:M115"/>
    <mergeCell ref="N115:Q115"/>
    <mergeCell ref="S115:V115"/>
    <mergeCell ref="O106:O107"/>
    <mergeCell ref="P104:P105"/>
    <mergeCell ref="Q104:Q105"/>
    <mergeCell ref="R104:R105"/>
    <mergeCell ref="S104:S105"/>
    <mergeCell ref="T104:T105"/>
    <mergeCell ref="U104:U105"/>
    <mergeCell ref="E112:M112"/>
    <mergeCell ref="N112:Q112"/>
    <mergeCell ref="S112:V112"/>
    <mergeCell ref="W112:X112"/>
    <mergeCell ref="Z112:AA112"/>
    <mergeCell ref="E113:M113"/>
    <mergeCell ref="N113:Q113"/>
    <mergeCell ref="S113:V113"/>
    <mergeCell ref="W113:X113"/>
    <mergeCell ref="Z113:AA113"/>
    <mergeCell ref="V108:V109"/>
    <mergeCell ref="W108:W109"/>
    <mergeCell ref="X108:X109"/>
    <mergeCell ref="E111:M111"/>
    <mergeCell ref="N111:Q111"/>
    <mergeCell ref="S111:V111"/>
    <mergeCell ref="P108:P109"/>
    <mergeCell ref="Q108:Q109"/>
    <mergeCell ref="R108:R109"/>
    <mergeCell ref="S108:S109"/>
    <mergeCell ref="T108:T109"/>
    <mergeCell ref="U108:U109"/>
    <mergeCell ref="U102:U103"/>
    <mergeCell ref="D102:E103"/>
    <mergeCell ref="F102:F103"/>
    <mergeCell ref="H102:H103"/>
    <mergeCell ref="J102:J103"/>
    <mergeCell ref="L102:L103"/>
    <mergeCell ref="O102:O103"/>
    <mergeCell ref="V106:V107"/>
    <mergeCell ref="W106:W107"/>
    <mergeCell ref="X106:X107"/>
    <mergeCell ref="B108:C109"/>
    <mergeCell ref="D108:D109"/>
    <mergeCell ref="F108:F109"/>
    <mergeCell ref="H108:H109"/>
    <mergeCell ref="J108:K109"/>
    <mergeCell ref="L108:L109"/>
    <mergeCell ref="O108:O109"/>
    <mergeCell ref="P106:P107"/>
    <mergeCell ref="Q106:Q107"/>
    <mergeCell ref="R106:R107"/>
    <mergeCell ref="S106:S107"/>
    <mergeCell ref="T106:T107"/>
    <mergeCell ref="U106:U107"/>
    <mergeCell ref="V104:V105"/>
    <mergeCell ref="W104:W105"/>
    <mergeCell ref="X104:X105"/>
    <mergeCell ref="B106:C107"/>
    <mergeCell ref="D106:D107"/>
    <mergeCell ref="F106:F107"/>
    <mergeCell ref="H106:I107"/>
    <mergeCell ref="J106:J107"/>
    <mergeCell ref="L106:L107"/>
    <mergeCell ref="A99:W99"/>
    <mergeCell ref="A101:A109"/>
    <mergeCell ref="B101:C101"/>
    <mergeCell ref="D101:E101"/>
    <mergeCell ref="F101:G101"/>
    <mergeCell ref="H101:I101"/>
    <mergeCell ref="J101:K101"/>
    <mergeCell ref="L101:M101"/>
    <mergeCell ref="N101:N109"/>
    <mergeCell ref="B102:C103"/>
    <mergeCell ref="W96:X96"/>
    <mergeCell ref="Z96:AA96"/>
    <mergeCell ref="E97:M97"/>
    <mergeCell ref="N97:Q97"/>
    <mergeCell ref="S97:V97"/>
    <mergeCell ref="W97:X97"/>
    <mergeCell ref="Z97:AA97"/>
    <mergeCell ref="V102:V103"/>
    <mergeCell ref="W102:W103"/>
    <mergeCell ref="X102:X103"/>
    <mergeCell ref="B104:C105"/>
    <mergeCell ref="D104:D105"/>
    <mergeCell ref="F104:G105"/>
    <mergeCell ref="H104:H105"/>
    <mergeCell ref="J104:J105"/>
    <mergeCell ref="L104:L105"/>
    <mergeCell ref="O104:O105"/>
    <mergeCell ref="P102:P103"/>
    <mergeCell ref="Q102:Q103"/>
    <mergeCell ref="R102:R103"/>
    <mergeCell ref="S102:S103"/>
    <mergeCell ref="T102:T103"/>
    <mergeCell ref="E95:M95"/>
    <mergeCell ref="N95:Q95"/>
    <mergeCell ref="S95:V95"/>
    <mergeCell ref="E96:M96"/>
    <mergeCell ref="N96:Q96"/>
    <mergeCell ref="S96:V96"/>
    <mergeCell ref="W93:X93"/>
    <mergeCell ref="Z93:AA93"/>
    <mergeCell ref="E94:M94"/>
    <mergeCell ref="N94:Q94"/>
    <mergeCell ref="S94:V94"/>
    <mergeCell ref="W94:X94"/>
    <mergeCell ref="Z94:AA94"/>
    <mergeCell ref="E92:M92"/>
    <mergeCell ref="N92:Q92"/>
    <mergeCell ref="S92:V92"/>
    <mergeCell ref="E93:M93"/>
    <mergeCell ref="N93:Q93"/>
    <mergeCell ref="S93:V93"/>
    <mergeCell ref="E90:M90"/>
    <mergeCell ref="N90:Q90"/>
    <mergeCell ref="S90:V90"/>
    <mergeCell ref="W90:X90"/>
    <mergeCell ref="Z90:AA90"/>
    <mergeCell ref="E91:M91"/>
    <mergeCell ref="N91:Q91"/>
    <mergeCell ref="S91:V91"/>
    <mergeCell ref="W91:X91"/>
    <mergeCell ref="Z91:AA91"/>
    <mergeCell ref="V86:V87"/>
    <mergeCell ref="W86:W87"/>
    <mergeCell ref="X86:X87"/>
    <mergeCell ref="E89:M89"/>
    <mergeCell ref="N89:Q89"/>
    <mergeCell ref="S89:V89"/>
    <mergeCell ref="P86:P87"/>
    <mergeCell ref="Q86:Q87"/>
    <mergeCell ref="R86:R87"/>
    <mergeCell ref="S86:S87"/>
    <mergeCell ref="T86:T87"/>
    <mergeCell ref="U86:U87"/>
    <mergeCell ref="V84:V85"/>
    <mergeCell ref="W84:W85"/>
    <mergeCell ref="X84:X85"/>
    <mergeCell ref="B86:C87"/>
    <mergeCell ref="D86:D87"/>
    <mergeCell ref="F86:F87"/>
    <mergeCell ref="H86:H87"/>
    <mergeCell ref="J86:K87"/>
    <mergeCell ref="L86:L87"/>
    <mergeCell ref="O86:O87"/>
    <mergeCell ref="P84:P85"/>
    <mergeCell ref="Q84:Q85"/>
    <mergeCell ref="R84:R85"/>
    <mergeCell ref="S84:S85"/>
    <mergeCell ref="T84:T85"/>
    <mergeCell ref="U84:U85"/>
    <mergeCell ref="V82:V83"/>
    <mergeCell ref="W82:W83"/>
    <mergeCell ref="X82:X83"/>
    <mergeCell ref="B84:C85"/>
    <mergeCell ref="D84:D85"/>
    <mergeCell ref="F84:F85"/>
    <mergeCell ref="H84:I85"/>
    <mergeCell ref="J84:J85"/>
    <mergeCell ref="L84:L85"/>
    <mergeCell ref="O84:O85"/>
    <mergeCell ref="P82:P83"/>
    <mergeCell ref="Q82:Q83"/>
    <mergeCell ref="R82:R83"/>
    <mergeCell ref="S82:S83"/>
    <mergeCell ref="T82:T83"/>
    <mergeCell ref="U82:U83"/>
    <mergeCell ref="V80:V81"/>
    <mergeCell ref="W80:W81"/>
    <mergeCell ref="X80:X81"/>
    <mergeCell ref="B82:C83"/>
    <mergeCell ref="D82:D83"/>
    <mergeCell ref="F82:G83"/>
    <mergeCell ref="H82:H83"/>
    <mergeCell ref="J82:J83"/>
    <mergeCell ref="L82:L83"/>
    <mergeCell ref="O82:O83"/>
    <mergeCell ref="P80:P81"/>
    <mergeCell ref="Q80:Q81"/>
    <mergeCell ref="R80:R81"/>
    <mergeCell ref="S80:S81"/>
    <mergeCell ref="T80:T81"/>
    <mergeCell ref="U80:U81"/>
    <mergeCell ref="D80:E81"/>
    <mergeCell ref="F80:F81"/>
    <mergeCell ref="H80:H81"/>
    <mergeCell ref="J80:J81"/>
    <mergeCell ref="L80:L81"/>
    <mergeCell ref="O80:O81"/>
    <mergeCell ref="A77:W77"/>
    <mergeCell ref="A79:A87"/>
    <mergeCell ref="B79:C79"/>
    <mergeCell ref="D79:E79"/>
    <mergeCell ref="F79:G79"/>
    <mergeCell ref="H79:I79"/>
    <mergeCell ref="J79:K79"/>
    <mergeCell ref="L79:M79"/>
    <mergeCell ref="N79:N87"/>
    <mergeCell ref="B80:C81"/>
    <mergeCell ref="W214:X214"/>
    <mergeCell ref="Z214:AA214"/>
    <mergeCell ref="E215:M215"/>
    <mergeCell ref="N215:Q215"/>
    <mergeCell ref="S215:V215"/>
    <mergeCell ref="W215:X215"/>
    <mergeCell ref="Z215:AA215"/>
    <mergeCell ref="E213:M213"/>
    <mergeCell ref="N213:Q213"/>
    <mergeCell ref="S213:V213"/>
    <mergeCell ref="E214:M214"/>
    <mergeCell ref="N214:Q214"/>
    <mergeCell ref="S214:V214"/>
    <mergeCell ref="W211:X211"/>
    <mergeCell ref="Z211:AA211"/>
    <mergeCell ref="E212:M212"/>
    <mergeCell ref="N212:Q212"/>
    <mergeCell ref="S212:V212"/>
    <mergeCell ref="W212:X212"/>
    <mergeCell ref="Z212:AA212"/>
    <mergeCell ref="E210:M210"/>
    <mergeCell ref="N210:Q210"/>
    <mergeCell ref="S203:V203"/>
    <mergeCell ref="W203:X203"/>
    <mergeCell ref="Z203:AA203"/>
    <mergeCell ref="S210:V210"/>
    <mergeCell ref="E211:M211"/>
    <mergeCell ref="N211:Q211"/>
    <mergeCell ref="S211:V211"/>
    <mergeCell ref="W208:X208"/>
    <mergeCell ref="Z208:AA208"/>
    <mergeCell ref="E209:M209"/>
    <mergeCell ref="N209:Q209"/>
    <mergeCell ref="S209:V209"/>
    <mergeCell ref="W209:X209"/>
    <mergeCell ref="Z209:AA209"/>
    <mergeCell ref="E207:M207"/>
    <mergeCell ref="N207:Q207"/>
    <mergeCell ref="S207:V207"/>
    <mergeCell ref="E208:M208"/>
    <mergeCell ref="N208:Q208"/>
    <mergeCell ref="S208:V208"/>
    <mergeCell ref="O196:O197"/>
    <mergeCell ref="P196:P197"/>
    <mergeCell ref="Q196:Q197"/>
    <mergeCell ref="R196:R197"/>
    <mergeCell ref="S196:S197"/>
    <mergeCell ref="T196:T197"/>
    <mergeCell ref="B196:C197"/>
    <mergeCell ref="D196:D197"/>
    <mergeCell ref="F196:F197"/>
    <mergeCell ref="H196:H197"/>
    <mergeCell ref="J196:K197"/>
    <mergeCell ref="L196:L197"/>
    <mergeCell ref="W205:X205"/>
    <mergeCell ref="Z205:AA205"/>
    <mergeCell ref="E206:M206"/>
    <mergeCell ref="N206:Q206"/>
    <mergeCell ref="S206:V206"/>
    <mergeCell ref="W206:X206"/>
    <mergeCell ref="Z206:AA206"/>
    <mergeCell ref="E204:M204"/>
    <mergeCell ref="N204:Q204"/>
    <mergeCell ref="S204:V204"/>
    <mergeCell ref="E205:M205"/>
    <mergeCell ref="N205:Q205"/>
    <mergeCell ref="S205:V205"/>
    <mergeCell ref="E202:M202"/>
    <mergeCell ref="N202:Q202"/>
    <mergeCell ref="S202:V202"/>
    <mergeCell ref="W202:X202"/>
    <mergeCell ref="Z202:AA202"/>
    <mergeCell ref="E203:M203"/>
    <mergeCell ref="N203:Q203"/>
    <mergeCell ref="X192:X193"/>
    <mergeCell ref="B194:C195"/>
    <mergeCell ref="D194:D195"/>
    <mergeCell ref="F194:F195"/>
    <mergeCell ref="H194:I195"/>
    <mergeCell ref="J194:J195"/>
    <mergeCell ref="L194:L195"/>
    <mergeCell ref="P192:P193"/>
    <mergeCell ref="Q192:Q193"/>
    <mergeCell ref="R192:R193"/>
    <mergeCell ref="S192:S193"/>
    <mergeCell ref="T192:T193"/>
    <mergeCell ref="U192:U193"/>
    <mergeCell ref="E201:M201"/>
    <mergeCell ref="N201:Q201"/>
    <mergeCell ref="S201:V201"/>
    <mergeCell ref="O198:O199"/>
    <mergeCell ref="P198:P199"/>
    <mergeCell ref="Q198:Q199"/>
    <mergeCell ref="R198:R199"/>
    <mergeCell ref="S198:S199"/>
    <mergeCell ref="T198:T199"/>
    <mergeCell ref="U196:U197"/>
    <mergeCell ref="V196:V197"/>
    <mergeCell ref="W196:W197"/>
    <mergeCell ref="X196:X197"/>
    <mergeCell ref="B198:C199"/>
    <mergeCell ref="D198:D199"/>
    <mergeCell ref="F198:F199"/>
    <mergeCell ref="H198:H199"/>
    <mergeCell ref="J198:J199"/>
    <mergeCell ref="L198:L199"/>
    <mergeCell ref="P190:P191"/>
    <mergeCell ref="Q190:Q191"/>
    <mergeCell ref="R190:R191"/>
    <mergeCell ref="S190:S191"/>
    <mergeCell ref="T190:T191"/>
    <mergeCell ref="U190:U191"/>
    <mergeCell ref="D190:E191"/>
    <mergeCell ref="F190:F191"/>
    <mergeCell ref="H190:H191"/>
    <mergeCell ref="J190:J191"/>
    <mergeCell ref="L190:L191"/>
    <mergeCell ref="O190:O191"/>
    <mergeCell ref="R194:R195"/>
    <mergeCell ref="S194:S195"/>
    <mergeCell ref="T194:T195"/>
    <mergeCell ref="V192:V193"/>
    <mergeCell ref="W192:W193"/>
    <mergeCell ref="A187:W187"/>
    <mergeCell ref="B189:C189"/>
    <mergeCell ref="D189:E189"/>
    <mergeCell ref="F189:G189"/>
    <mergeCell ref="H189:I189"/>
    <mergeCell ref="J189:K189"/>
    <mergeCell ref="L189:M189"/>
    <mergeCell ref="N189:N197"/>
    <mergeCell ref="B190:C191"/>
    <mergeCell ref="W74:X74"/>
    <mergeCell ref="Z74:AA74"/>
    <mergeCell ref="E75:M75"/>
    <mergeCell ref="N75:Q75"/>
    <mergeCell ref="S75:V75"/>
    <mergeCell ref="W75:X75"/>
    <mergeCell ref="Z75:AA75"/>
    <mergeCell ref="E73:M73"/>
    <mergeCell ref="N73:Q73"/>
    <mergeCell ref="S73:V73"/>
    <mergeCell ref="E74:M74"/>
    <mergeCell ref="N74:Q74"/>
    <mergeCell ref="S74:V74"/>
    <mergeCell ref="V190:V191"/>
    <mergeCell ref="W190:W191"/>
    <mergeCell ref="X190:X191"/>
    <mergeCell ref="B192:C193"/>
    <mergeCell ref="D192:D193"/>
    <mergeCell ref="F192:G193"/>
    <mergeCell ref="H192:H193"/>
    <mergeCell ref="J192:J193"/>
    <mergeCell ref="L192:L193"/>
    <mergeCell ref="O192:O193"/>
    <mergeCell ref="W71:X71"/>
    <mergeCell ref="Z71:AA71"/>
    <mergeCell ref="E72:M72"/>
    <mergeCell ref="N72:Q72"/>
    <mergeCell ref="S72:V72"/>
    <mergeCell ref="W72:X72"/>
    <mergeCell ref="Z72:AA72"/>
    <mergeCell ref="E70:M70"/>
    <mergeCell ref="N70:Q70"/>
    <mergeCell ref="S70:V70"/>
    <mergeCell ref="E71:M71"/>
    <mergeCell ref="N71:Q71"/>
    <mergeCell ref="S71:V71"/>
    <mergeCell ref="E68:M68"/>
    <mergeCell ref="N68:Q68"/>
    <mergeCell ref="S68:V68"/>
    <mergeCell ref="W68:X68"/>
    <mergeCell ref="Z68:AA68"/>
    <mergeCell ref="E69:M69"/>
    <mergeCell ref="N69:Q69"/>
    <mergeCell ref="S69:V69"/>
    <mergeCell ref="W69:X69"/>
    <mergeCell ref="Z69:AA69"/>
    <mergeCell ref="V64:V65"/>
    <mergeCell ref="W64:W65"/>
    <mergeCell ref="X64:X65"/>
    <mergeCell ref="E67:M67"/>
    <mergeCell ref="N67:Q67"/>
    <mergeCell ref="S67:V67"/>
    <mergeCell ref="P64:P65"/>
    <mergeCell ref="Q64:Q65"/>
    <mergeCell ref="R64:R65"/>
    <mergeCell ref="S64:S65"/>
    <mergeCell ref="T64:T65"/>
    <mergeCell ref="U64:U65"/>
    <mergeCell ref="V62:V63"/>
    <mergeCell ref="W62:W63"/>
    <mergeCell ref="X62:X63"/>
    <mergeCell ref="B64:C65"/>
    <mergeCell ref="D64:D65"/>
    <mergeCell ref="F64:F65"/>
    <mergeCell ref="H64:H65"/>
    <mergeCell ref="J64:K65"/>
    <mergeCell ref="L64:L65"/>
    <mergeCell ref="O64:O65"/>
    <mergeCell ref="P62:P63"/>
    <mergeCell ref="Q62:Q63"/>
    <mergeCell ref="R62:R63"/>
    <mergeCell ref="S62:S63"/>
    <mergeCell ref="T62:T63"/>
    <mergeCell ref="U62:U63"/>
    <mergeCell ref="F60:G61"/>
    <mergeCell ref="H60:H61"/>
    <mergeCell ref="J60:J61"/>
    <mergeCell ref="L60:L61"/>
    <mergeCell ref="O60:O61"/>
    <mergeCell ref="P58:P59"/>
    <mergeCell ref="Q58:Q59"/>
    <mergeCell ref="R58:R59"/>
    <mergeCell ref="S58:S59"/>
    <mergeCell ref="T58:T59"/>
    <mergeCell ref="U58:U59"/>
    <mergeCell ref="D58:E59"/>
    <mergeCell ref="F58:F59"/>
    <mergeCell ref="H58:H59"/>
    <mergeCell ref="J58:J59"/>
    <mergeCell ref="L58:L59"/>
    <mergeCell ref="O58:O59"/>
    <mergeCell ref="A55:W55"/>
    <mergeCell ref="A57:A65"/>
    <mergeCell ref="B57:C57"/>
    <mergeCell ref="D57:E57"/>
    <mergeCell ref="F57:G57"/>
    <mergeCell ref="H57:I57"/>
    <mergeCell ref="J57:K57"/>
    <mergeCell ref="L57:M57"/>
    <mergeCell ref="N57:N65"/>
    <mergeCell ref="B58:C59"/>
    <mergeCell ref="W52:X52"/>
    <mergeCell ref="V60:V61"/>
    <mergeCell ref="W60:W61"/>
    <mergeCell ref="X60:X61"/>
    <mergeCell ref="B62:C63"/>
    <mergeCell ref="D62:D63"/>
    <mergeCell ref="F62:F63"/>
    <mergeCell ref="H62:I63"/>
    <mergeCell ref="J62:J63"/>
    <mergeCell ref="L62:L63"/>
    <mergeCell ref="O62:O63"/>
    <mergeCell ref="P60:P61"/>
    <mergeCell ref="Q60:Q61"/>
    <mergeCell ref="R60:R61"/>
    <mergeCell ref="S60:S61"/>
    <mergeCell ref="T60:T61"/>
    <mergeCell ref="U60:U61"/>
    <mergeCell ref="V58:V59"/>
    <mergeCell ref="W58:W59"/>
    <mergeCell ref="X58:X59"/>
    <mergeCell ref="B60:C61"/>
    <mergeCell ref="D60:D61"/>
    <mergeCell ref="Z52:AA52"/>
    <mergeCell ref="E53:M53"/>
    <mergeCell ref="N53:Q53"/>
    <mergeCell ref="S53:V53"/>
    <mergeCell ref="W53:X53"/>
    <mergeCell ref="Z53:AA53"/>
    <mergeCell ref="E51:M51"/>
    <mergeCell ref="N51:Q51"/>
    <mergeCell ref="S51:V51"/>
    <mergeCell ref="E52:M52"/>
    <mergeCell ref="N52:Q52"/>
    <mergeCell ref="S52:V52"/>
    <mergeCell ref="W49:X49"/>
    <mergeCell ref="Z49:AA49"/>
    <mergeCell ref="E50:M50"/>
    <mergeCell ref="N50:Q50"/>
    <mergeCell ref="S50:V50"/>
    <mergeCell ref="W50:X50"/>
    <mergeCell ref="Z50:AA50"/>
    <mergeCell ref="Z46:AA46"/>
    <mergeCell ref="E47:M47"/>
    <mergeCell ref="N47:Q47"/>
    <mergeCell ref="S47:V47"/>
    <mergeCell ref="W47:X47"/>
    <mergeCell ref="Z47:AA47"/>
    <mergeCell ref="V42:V43"/>
    <mergeCell ref="W42:W43"/>
    <mergeCell ref="X42:X43"/>
    <mergeCell ref="E45:M45"/>
    <mergeCell ref="N45:Q45"/>
    <mergeCell ref="S45:V45"/>
    <mergeCell ref="P42:P43"/>
    <mergeCell ref="Q42:Q43"/>
    <mergeCell ref="R42:R43"/>
    <mergeCell ref="S42:S43"/>
    <mergeCell ref="T42:T43"/>
    <mergeCell ref="U42:U43"/>
    <mergeCell ref="O40:O41"/>
    <mergeCell ref="P38:P39"/>
    <mergeCell ref="Q38:Q39"/>
    <mergeCell ref="R38:R39"/>
    <mergeCell ref="S38:S39"/>
    <mergeCell ref="T38:T39"/>
    <mergeCell ref="U38:U39"/>
    <mergeCell ref="E48:M48"/>
    <mergeCell ref="N48:Q48"/>
    <mergeCell ref="S48:V48"/>
    <mergeCell ref="E49:M49"/>
    <mergeCell ref="N49:Q49"/>
    <mergeCell ref="S49:V49"/>
    <mergeCell ref="E46:M46"/>
    <mergeCell ref="N46:Q46"/>
    <mergeCell ref="S46:V46"/>
    <mergeCell ref="W46:X46"/>
    <mergeCell ref="U36:U37"/>
    <mergeCell ref="D36:E37"/>
    <mergeCell ref="F36:F37"/>
    <mergeCell ref="H36:H37"/>
    <mergeCell ref="J36:J37"/>
    <mergeCell ref="L36:L37"/>
    <mergeCell ref="O36:O37"/>
    <mergeCell ref="V40:V41"/>
    <mergeCell ref="W40:W41"/>
    <mergeCell ref="X40:X41"/>
    <mergeCell ref="B42:C43"/>
    <mergeCell ref="D42:D43"/>
    <mergeCell ref="F42:F43"/>
    <mergeCell ref="H42:H43"/>
    <mergeCell ref="J42:K43"/>
    <mergeCell ref="L42:L43"/>
    <mergeCell ref="O42:O43"/>
    <mergeCell ref="P40:P41"/>
    <mergeCell ref="Q40:Q41"/>
    <mergeCell ref="R40:R41"/>
    <mergeCell ref="S40:S41"/>
    <mergeCell ref="T40:T41"/>
    <mergeCell ref="U40:U41"/>
    <mergeCell ref="V38:V39"/>
    <mergeCell ref="W38:W39"/>
    <mergeCell ref="X38:X39"/>
    <mergeCell ref="B40:C41"/>
    <mergeCell ref="D40:D41"/>
    <mergeCell ref="F40:F41"/>
    <mergeCell ref="H40:I41"/>
    <mergeCell ref="J40:J41"/>
    <mergeCell ref="L40:L41"/>
    <mergeCell ref="A33:W33"/>
    <mergeCell ref="A35:A43"/>
    <mergeCell ref="B35:C35"/>
    <mergeCell ref="D35:E35"/>
    <mergeCell ref="F35:G35"/>
    <mergeCell ref="H35:I35"/>
    <mergeCell ref="J35:K35"/>
    <mergeCell ref="L35:M35"/>
    <mergeCell ref="N35:N43"/>
    <mergeCell ref="B36:C37"/>
    <mergeCell ref="W30:X30"/>
    <mergeCell ref="Z30:AA30"/>
    <mergeCell ref="E31:M31"/>
    <mergeCell ref="N31:Q31"/>
    <mergeCell ref="S31:V31"/>
    <mergeCell ref="W31:X31"/>
    <mergeCell ref="Z31:AA31"/>
    <mergeCell ref="V36:V37"/>
    <mergeCell ref="W36:W37"/>
    <mergeCell ref="X36:X37"/>
    <mergeCell ref="B38:C39"/>
    <mergeCell ref="D38:D39"/>
    <mergeCell ref="F38:G39"/>
    <mergeCell ref="H38:H39"/>
    <mergeCell ref="J38:J39"/>
    <mergeCell ref="L38:L39"/>
    <mergeCell ref="O38:O39"/>
    <mergeCell ref="P36:P37"/>
    <mergeCell ref="Q36:Q37"/>
    <mergeCell ref="R36:R37"/>
    <mergeCell ref="S36:S37"/>
    <mergeCell ref="T36:T37"/>
    <mergeCell ref="E29:M29"/>
    <mergeCell ref="N29:Q29"/>
    <mergeCell ref="S29:V29"/>
    <mergeCell ref="E30:M30"/>
    <mergeCell ref="N30:Q30"/>
    <mergeCell ref="S30:V30"/>
    <mergeCell ref="W27:X27"/>
    <mergeCell ref="Z27:AA27"/>
    <mergeCell ref="E28:M28"/>
    <mergeCell ref="N28:Q28"/>
    <mergeCell ref="S28:V28"/>
    <mergeCell ref="W28:X28"/>
    <mergeCell ref="Z28:AA28"/>
    <mergeCell ref="E26:M26"/>
    <mergeCell ref="N26:Q26"/>
    <mergeCell ref="S26:V26"/>
    <mergeCell ref="E27:M27"/>
    <mergeCell ref="N27:Q27"/>
    <mergeCell ref="S27:V27"/>
    <mergeCell ref="R16:R17"/>
    <mergeCell ref="S16:S17"/>
    <mergeCell ref="T16:T17"/>
    <mergeCell ref="E24:M24"/>
    <mergeCell ref="N24:Q24"/>
    <mergeCell ref="S24:V24"/>
    <mergeCell ref="W24:X24"/>
    <mergeCell ref="Z24:AA24"/>
    <mergeCell ref="E25:M25"/>
    <mergeCell ref="N25:Q25"/>
    <mergeCell ref="S25:V25"/>
    <mergeCell ref="W25:X25"/>
    <mergeCell ref="Z25:AA25"/>
    <mergeCell ref="U20:U21"/>
    <mergeCell ref="V20:V21"/>
    <mergeCell ref="W20:W21"/>
    <mergeCell ref="X20:X21"/>
    <mergeCell ref="E23:M23"/>
    <mergeCell ref="N23:Q23"/>
    <mergeCell ref="S23:V23"/>
    <mergeCell ref="O20:O21"/>
    <mergeCell ref="P20:P21"/>
    <mergeCell ref="Q20:Q21"/>
    <mergeCell ref="R20:R21"/>
    <mergeCell ref="S20:S21"/>
    <mergeCell ref="T20:T21"/>
    <mergeCell ref="H14:H15"/>
    <mergeCell ref="J14:J15"/>
    <mergeCell ref="L14:L15"/>
    <mergeCell ref="U18:U19"/>
    <mergeCell ref="V18:V19"/>
    <mergeCell ref="W18:W19"/>
    <mergeCell ref="X18:X19"/>
    <mergeCell ref="B20:C21"/>
    <mergeCell ref="D20:D21"/>
    <mergeCell ref="F20:F21"/>
    <mergeCell ref="H20:H21"/>
    <mergeCell ref="J20:K21"/>
    <mergeCell ref="L20:L21"/>
    <mergeCell ref="O18:O19"/>
    <mergeCell ref="P18:P19"/>
    <mergeCell ref="Q18:Q19"/>
    <mergeCell ref="R18:R19"/>
    <mergeCell ref="S18:S19"/>
    <mergeCell ref="T18:T19"/>
    <mergeCell ref="U16:U17"/>
    <mergeCell ref="V16:V17"/>
    <mergeCell ref="W16:W17"/>
    <mergeCell ref="X16:X17"/>
    <mergeCell ref="B18:C19"/>
    <mergeCell ref="D18:D19"/>
    <mergeCell ref="F18:F19"/>
    <mergeCell ref="H18:I19"/>
    <mergeCell ref="J18:J19"/>
    <mergeCell ref="L18:L19"/>
    <mergeCell ref="O16:O17"/>
    <mergeCell ref="P16:P17"/>
    <mergeCell ref="Q16:Q17"/>
    <mergeCell ref="M2:O2"/>
    <mergeCell ref="M3:O3"/>
    <mergeCell ref="M4:O4"/>
    <mergeCell ref="A9:W9"/>
    <mergeCell ref="A11:W11"/>
    <mergeCell ref="A13:A21"/>
    <mergeCell ref="B13:C13"/>
    <mergeCell ref="D13:E13"/>
    <mergeCell ref="F13:G13"/>
    <mergeCell ref="H13:I13"/>
    <mergeCell ref="U14:U15"/>
    <mergeCell ref="V14:V15"/>
    <mergeCell ref="W14:W15"/>
    <mergeCell ref="X14:X15"/>
    <mergeCell ref="B16:C17"/>
    <mergeCell ref="D16:D17"/>
    <mergeCell ref="F16:G17"/>
    <mergeCell ref="H16:H17"/>
    <mergeCell ref="J16:J17"/>
    <mergeCell ref="L16:L17"/>
    <mergeCell ref="O14:O15"/>
    <mergeCell ref="P14:P15"/>
    <mergeCell ref="Q14:Q15"/>
    <mergeCell ref="R14:R15"/>
    <mergeCell ref="S14:S15"/>
    <mergeCell ref="T14:T15"/>
    <mergeCell ref="J13:K13"/>
    <mergeCell ref="L13:M13"/>
    <mergeCell ref="N13:N21"/>
    <mergeCell ref="B14:C15"/>
    <mergeCell ref="D14:E15"/>
    <mergeCell ref="F14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opLeftCell="D1" workbookViewId="0">
      <selection activeCell="F15" sqref="F15"/>
    </sheetView>
  </sheetViews>
  <sheetFormatPr baseColWidth="10" defaultRowHeight="15" x14ac:dyDescent="0.25"/>
  <cols>
    <col min="1" max="1" width="11.42578125" style="2"/>
    <col min="2" max="2" width="35.28515625" style="2" customWidth="1"/>
    <col min="3" max="4" width="11.42578125" style="2"/>
    <col min="5" max="5" width="11.42578125" style="3"/>
    <col min="6" max="6" width="32" style="2" customWidth="1"/>
    <col min="7" max="7" width="6.7109375" style="2" customWidth="1"/>
    <col min="8" max="8" width="11.42578125" style="2"/>
    <col min="9" max="9" width="37.85546875" style="2" customWidth="1"/>
    <col min="10" max="10" width="6.85546875" style="2" customWidth="1"/>
    <col min="11" max="11" width="11.42578125" style="2"/>
    <col min="12" max="12" width="34" style="2" customWidth="1"/>
    <col min="13" max="16384" width="11.42578125" style="2"/>
  </cols>
  <sheetData>
    <row r="2" spans="1:12" ht="21" x14ac:dyDescent="0.35">
      <c r="F2" s="134" t="s">
        <v>45</v>
      </c>
      <c r="G2" s="134"/>
      <c r="H2" s="134"/>
      <c r="I2" s="134"/>
      <c r="J2" s="134"/>
      <c r="K2" s="134"/>
    </row>
    <row r="3" spans="1:12" x14ac:dyDescent="0.25">
      <c r="A3" s="133" t="s">
        <v>33</v>
      </c>
      <c r="B3" s="133"/>
      <c r="E3" s="132"/>
      <c r="F3" s="132"/>
      <c r="H3" s="132"/>
      <c r="I3" s="132"/>
    </row>
    <row r="4" spans="1:12" x14ac:dyDescent="0.25">
      <c r="A4" s="1">
        <v>1</v>
      </c>
      <c r="E4" s="6" t="s">
        <v>0</v>
      </c>
      <c r="F4" s="6" t="s">
        <v>35</v>
      </c>
      <c r="G4" s="4"/>
      <c r="H4" s="6" t="s">
        <v>0</v>
      </c>
      <c r="I4" s="6" t="s">
        <v>36</v>
      </c>
      <c r="J4" s="4"/>
      <c r="K4" s="6" t="s">
        <v>0</v>
      </c>
      <c r="L4" s="6" t="s">
        <v>37</v>
      </c>
    </row>
    <row r="5" spans="1:12" x14ac:dyDescent="0.25">
      <c r="A5" s="1">
        <v>2</v>
      </c>
      <c r="E5" s="1">
        <v>1</v>
      </c>
      <c r="F5" s="5" t="s">
        <v>18</v>
      </c>
      <c r="H5" s="1">
        <v>5</v>
      </c>
      <c r="I5" s="5" t="s">
        <v>28</v>
      </c>
      <c r="K5" s="1">
        <v>9</v>
      </c>
      <c r="L5" s="5" t="s">
        <v>12</v>
      </c>
    </row>
    <row r="6" spans="1:12" x14ac:dyDescent="0.25">
      <c r="A6" s="1">
        <v>3</v>
      </c>
      <c r="E6" s="1">
        <v>2</v>
      </c>
      <c r="F6" s="5" t="s">
        <v>11</v>
      </c>
      <c r="H6" s="1">
        <v>6</v>
      </c>
      <c r="I6" s="5" t="s">
        <v>15</v>
      </c>
      <c r="K6" s="1">
        <v>10</v>
      </c>
      <c r="L6" s="5" t="s">
        <v>31</v>
      </c>
    </row>
    <row r="7" spans="1:12" x14ac:dyDescent="0.25">
      <c r="A7" s="1">
        <v>4</v>
      </c>
      <c r="E7" s="1">
        <v>3</v>
      </c>
      <c r="F7" s="5" t="s">
        <v>25</v>
      </c>
      <c r="H7" s="1">
        <v>7</v>
      </c>
      <c r="I7" s="5" t="s">
        <v>26</v>
      </c>
      <c r="K7" s="1">
        <v>11</v>
      </c>
      <c r="L7" s="5" t="s">
        <v>32</v>
      </c>
    </row>
    <row r="8" spans="1:12" x14ac:dyDescent="0.25">
      <c r="A8" s="1">
        <v>5</v>
      </c>
      <c r="E8" s="1">
        <v>4</v>
      </c>
      <c r="F8" s="5" t="s">
        <v>27</v>
      </c>
      <c r="H8" s="1">
        <v>8</v>
      </c>
      <c r="I8" s="5" t="s">
        <v>19</v>
      </c>
      <c r="K8" s="1">
        <v>12</v>
      </c>
      <c r="L8" s="5" t="s">
        <v>5</v>
      </c>
    </row>
    <row r="9" spans="1:12" x14ac:dyDescent="0.25">
      <c r="A9" s="1">
        <v>6</v>
      </c>
      <c r="H9" s="3"/>
    </row>
    <row r="10" spans="1:12" x14ac:dyDescent="0.25">
      <c r="A10" s="1">
        <v>7</v>
      </c>
      <c r="H10" s="3"/>
    </row>
    <row r="11" spans="1:12" s="4" customFormat="1" x14ac:dyDescent="0.25">
      <c r="A11" s="1">
        <v>8</v>
      </c>
      <c r="E11" s="6" t="s">
        <v>0</v>
      </c>
      <c r="F11" s="6" t="s">
        <v>38</v>
      </c>
      <c r="H11" s="6" t="s">
        <v>0</v>
      </c>
      <c r="I11" s="6" t="s">
        <v>39</v>
      </c>
      <c r="K11" s="6" t="s">
        <v>0</v>
      </c>
      <c r="L11" s="6" t="s">
        <v>40</v>
      </c>
    </row>
    <row r="12" spans="1:12" x14ac:dyDescent="0.25">
      <c r="A12" s="1">
        <v>9</v>
      </c>
      <c r="E12" s="1">
        <v>13</v>
      </c>
      <c r="F12" s="5" t="s">
        <v>9</v>
      </c>
      <c r="H12" s="1">
        <v>17</v>
      </c>
      <c r="I12" s="5" t="s">
        <v>22</v>
      </c>
      <c r="K12" s="1">
        <v>21</v>
      </c>
      <c r="L12" s="5" t="s">
        <v>34</v>
      </c>
    </row>
    <row r="13" spans="1:12" x14ac:dyDescent="0.25">
      <c r="A13" s="1">
        <v>10</v>
      </c>
      <c r="E13" s="1">
        <v>14</v>
      </c>
      <c r="F13" s="5" t="s">
        <v>7</v>
      </c>
      <c r="H13" s="1">
        <v>18</v>
      </c>
      <c r="I13" s="5" t="s">
        <v>13</v>
      </c>
      <c r="K13" s="1">
        <v>22</v>
      </c>
      <c r="L13" s="5" t="s">
        <v>17</v>
      </c>
    </row>
    <row r="14" spans="1:12" x14ac:dyDescent="0.25">
      <c r="A14" s="1">
        <v>11</v>
      </c>
      <c r="E14" s="1">
        <v>15</v>
      </c>
      <c r="F14" s="5" t="s">
        <v>71</v>
      </c>
      <c r="H14" s="1">
        <v>19</v>
      </c>
      <c r="I14" s="5" t="s">
        <v>70</v>
      </c>
      <c r="K14" s="1">
        <v>23</v>
      </c>
      <c r="L14" s="5" t="s">
        <v>16</v>
      </c>
    </row>
    <row r="15" spans="1:12" x14ac:dyDescent="0.25">
      <c r="A15" s="1">
        <v>12</v>
      </c>
      <c r="E15" s="1">
        <v>16</v>
      </c>
      <c r="F15" s="5" t="s">
        <v>30</v>
      </c>
      <c r="H15" s="1">
        <v>20</v>
      </c>
      <c r="I15" s="5" t="s">
        <v>1</v>
      </c>
      <c r="K15" s="1">
        <v>24</v>
      </c>
      <c r="L15" s="5" t="s">
        <v>23</v>
      </c>
    </row>
    <row r="16" spans="1:12" x14ac:dyDescent="0.25">
      <c r="A16" s="1">
        <v>13</v>
      </c>
      <c r="H16" s="3"/>
    </row>
    <row r="17" spans="1:12" s="4" customFormat="1" x14ac:dyDescent="0.25">
      <c r="A17" s="1">
        <v>14</v>
      </c>
      <c r="E17" s="6" t="s">
        <v>0</v>
      </c>
      <c r="F17" s="6" t="s">
        <v>41</v>
      </c>
      <c r="H17" s="6" t="s">
        <v>0</v>
      </c>
      <c r="I17" s="6" t="s">
        <v>42</v>
      </c>
      <c r="K17" s="6" t="s">
        <v>0</v>
      </c>
      <c r="L17" s="6" t="s">
        <v>43</v>
      </c>
    </row>
    <row r="18" spans="1:12" x14ac:dyDescent="0.25">
      <c r="A18" s="1">
        <v>15</v>
      </c>
      <c r="E18" s="1">
        <v>25</v>
      </c>
      <c r="F18" s="5" t="s">
        <v>2</v>
      </c>
      <c r="H18" s="1">
        <v>29</v>
      </c>
      <c r="I18" s="5" t="s">
        <v>20</v>
      </c>
      <c r="K18" s="1">
        <v>33</v>
      </c>
      <c r="L18" s="5" t="s">
        <v>14</v>
      </c>
    </row>
    <row r="19" spans="1:12" x14ac:dyDescent="0.25">
      <c r="A19" s="1">
        <v>16</v>
      </c>
      <c r="E19" s="1">
        <v>26</v>
      </c>
      <c r="F19" s="5" t="s">
        <v>24</v>
      </c>
      <c r="H19" s="1">
        <v>30</v>
      </c>
      <c r="I19" s="5" t="s">
        <v>72</v>
      </c>
      <c r="K19" s="1">
        <v>34</v>
      </c>
      <c r="L19" s="5" t="s">
        <v>44</v>
      </c>
    </row>
    <row r="20" spans="1:12" x14ac:dyDescent="0.25">
      <c r="A20" s="1">
        <v>17</v>
      </c>
      <c r="E20" s="1">
        <v>27</v>
      </c>
      <c r="F20" s="5" t="s">
        <v>4</v>
      </c>
      <c r="H20" s="1">
        <v>31</v>
      </c>
      <c r="I20" s="5" t="s">
        <v>21</v>
      </c>
      <c r="K20" s="1">
        <v>35</v>
      </c>
      <c r="L20" s="5" t="s">
        <v>10</v>
      </c>
    </row>
    <row r="21" spans="1:12" x14ac:dyDescent="0.25">
      <c r="A21" s="1">
        <v>18</v>
      </c>
      <c r="E21" s="1">
        <v>28</v>
      </c>
      <c r="F21" s="5" t="s">
        <v>29</v>
      </c>
      <c r="H21" s="1">
        <v>32</v>
      </c>
      <c r="I21" s="5" t="s">
        <v>8</v>
      </c>
      <c r="K21" s="1">
        <v>36</v>
      </c>
      <c r="L21" s="5" t="s">
        <v>6</v>
      </c>
    </row>
    <row r="22" spans="1:12" x14ac:dyDescent="0.25">
      <c r="A22" s="1">
        <v>19</v>
      </c>
      <c r="H22" s="3"/>
      <c r="K22" s="1">
        <v>37</v>
      </c>
      <c r="L22" s="5" t="s">
        <v>3</v>
      </c>
    </row>
    <row r="23" spans="1:12" x14ac:dyDescent="0.25">
      <c r="A23" s="1">
        <v>20</v>
      </c>
      <c r="H23" s="3"/>
    </row>
    <row r="24" spans="1:12" x14ac:dyDescent="0.25">
      <c r="A24" s="1">
        <v>21</v>
      </c>
      <c r="H24" s="3"/>
    </row>
    <row r="25" spans="1:12" x14ac:dyDescent="0.25">
      <c r="A25" s="1">
        <v>22</v>
      </c>
      <c r="H25" s="3"/>
    </row>
    <row r="26" spans="1:12" x14ac:dyDescent="0.25">
      <c r="A26" s="1">
        <v>23</v>
      </c>
      <c r="H26" s="3"/>
    </row>
    <row r="27" spans="1:12" x14ac:dyDescent="0.25">
      <c r="A27" s="1">
        <v>24</v>
      </c>
      <c r="H27" s="3"/>
    </row>
    <row r="28" spans="1:12" x14ac:dyDescent="0.25">
      <c r="A28" s="1">
        <v>25</v>
      </c>
      <c r="H28" s="3"/>
    </row>
    <row r="29" spans="1:12" x14ac:dyDescent="0.25">
      <c r="A29" s="1">
        <v>26</v>
      </c>
      <c r="H29" s="3"/>
    </row>
    <row r="30" spans="1:12" x14ac:dyDescent="0.25">
      <c r="A30" s="1">
        <v>27</v>
      </c>
      <c r="H30" s="3"/>
    </row>
    <row r="31" spans="1:12" x14ac:dyDescent="0.25">
      <c r="A31" s="1">
        <v>28</v>
      </c>
      <c r="H31" s="3"/>
    </row>
    <row r="32" spans="1:12" x14ac:dyDescent="0.25">
      <c r="A32" s="1">
        <v>29</v>
      </c>
      <c r="H32" s="3"/>
    </row>
    <row r="33" spans="1:8" x14ac:dyDescent="0.25">
      <c r="A33" s="1">
        <v>30</v>
      </c>
      <c r="H33" s="3"/>
    </row>
    <row r="34" spans="1:8" x14ac:dyDescent="0.25">
      <c r="A34" s="1">
        <v>31</v>
      </c>
      <c r="H34" s="3"/>
    </row>
    <row r="35" spans="1:8" x14ac:dyDescent="0.25">
      <c r="A35" s="1">
        <v>32</v>
      </c>
      <c r="H35" s="3"/>
    </row>
    <row r="36" spans="1:8" x14ac:dyDescent="0.25">
      <c r="A36" s="1">
        <v>33</v>
      </c>
      <c r="H36" s="3"/>
    </row>
    <row r="37" spans="1:8" x14ac:dyDescent="0.25">
      <c r="A37" s="1">
        <v>34</v>
      </c>
      <c r="H37" s="3"/>
    </row>
    <row r="38" spans="1:8" x14ac:dyDescent="0.25">
      <c r="A38" s="1">
        <v>35</v>
      </c>
    </row>
    <row r="39" spans="1:8" x14ac:dyDescent="0.25">
      <c r="A39" s="1">
        <v>36</v>
      </c>
    </row>
    <row r="40" spans="1:8" x14ac:dyDescent="0.25">
      <c r="A40" s="1">
        <v>37</v>
      </c>
    </row>
  </sheetData>
  <sheetProtection algorithmName="SHA-512" hashValue="JHl9Ww3ZShMKmkL/P6pAJ3MMTV0N01iosM+8t1zn9iZADr6x6XyYf2ZdGvHFps4vbLZZijL/qnR46PuJUzQoYg==" saltValue="mnDbdbEnq+w7zlrZO/tlhg==" spinCount="100000" sheet="1" objects="1" scenarios="1"/>
  <mergeCells count="4">
    <mergeCell ref="E3:F3"/>
    <mergeCell ref="H3:I3"/>
    <mergeCell ref="A3:B3"/>
    <mergeCell ref="F2:K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PROGRAMACION</vt:lpstr>
      <vt:lpstr>GRUPOS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Luz Marina Chuquen Gonzalez</cp:lastModifiedBy>
  <dcterms:created xsi:type="dcterms:W3CDTF">2023-04-25T00:09:45Z</dcterms:created>
  <dcterms:modified xsi:type="dcterms:W3CDTF">2023-07-06T21:30:09Z</dcterms:modified>
</cp:coreProperties>
</file>