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lvar\Desktop\"/>
    </mc:Choice>
  </mc:AlternateContent>
  <xr:revisionPtr revIDLastSave="0" documentId="8_{73A7ADBF-0C53-4B72-AAF0-A8A12DA0AB0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je Activa y Pasiva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3" i="1" l="1"/>
  <c r="J22" i="1"/>
  <c r="G24" i="1"/>
  <c r="G25" i="1"/>
  <c r="F12" i="1" l="1"/>
  <c r="F11" i="1"/>
  <c r="F10" i="1"/>
  <c r="F9" i="1"/>
  <c r="F8" i="1"/>
  <c r="E17" i="1" l="1"/>
  <c r="E26" i="1" s="1"/>
  <c r="F17" i="1" l="1"/>
  <c r="F26" i="1" l="1"/>
  <c r="J26" i="1" s="1"/>
  <c r="J25" i="1" l="1"/>
  <c r="J24" i="1"/>
  <c r="J20" i="1"/>
  <c r="J19" i="1"/>
  <c r="J18" i="1"/>
  <c r="J17" i="1"/>
  <c r="I26" i="1"/>
  <c r="I25" i="1"/>
  <c r="I24" i="1"/>
  <c r="I20" i="1"/>
  <c r="I19" i="1"/>
  <c r="I18" i="1"/>
  <c r="I17" i="1"/>
  <c r="H26" i="1"/>
  <c r="H25" i="1"/>
  <c r="H24" i="1"/>
  <c r="H20" i="1"/>
  <c r="H19" i="1"/>
  <c r="H18" i="1"/>
  <c r="H17" i="1"/>
  <c r="G26" i="1"/>
  <c r="G20" i="1"/>
  <c r="G19" i="1"/>
  <c r="G18" i="1"/>
  <c r="G17" i="1"/>
</calcChain>
</file>

<file path=xl/sharedStrings.xml><?xml version="1.0" encoding="utf-8"?>
<sst xmlns="http://schemas.openxmlformats.org/spreadsheetml/2006/main" count="25" uniqueCount="25">
  <si>
    <t>Vigencia</t>
  </si>
  <si>
    <t>Apropiación Inicial</t>
  </si>
  <si>
    <t>Adic-creditos-cont</t>
  </si>
  <si>
    <t>Apropiacion Total</t>
  </si>
  <si>
    <t>Recaudo</t>
  </si>
  <si>
    <t>% Ejec</t>
  </si>
  <si>
    <t>% COMPARATIVO EJECUCIÓN PASIVA</t>
  </si>
  <si>
    <t>CONCEPTO</t>
  </si>
  <si>
    <t>2018 - 2019</t>
  </si>
  <si>
    <t>2019-2020</t>
  </si>
  <si>
    <t>A- GASTOS DE FUNCIONAMIENTO</t>
  </si>
  <si>
    <t>GASTOS DE PERSONAL</t>
  </si>
  <si>
    <t>TRANSFERENCIAS CORRIENTES</t>
  </si>
  <si>
    <t>B- SERVICIO DE LA DEUDA PUBLICA</t>
  </si>
  <si>
    <t>C-GASTOS DE INVERSION</t>
  </si>
  <si>
    <t>TOTAL</t>
  </si>
  <si>
    <t>2020-2021</t>
  </si>
  <si>
    <t>ADQUISICIÓN DE BIENES Y SERVICIOS</t>
  </si>
  <si>
    <t>GASTOS POR TRIBUTOS, MULTAS, SANCIONES E INTERESES DE MORA</t>
  </si>
  <si>
    <t>GASTOS DE COMERCIALIZACIÓN Y PRODUCCIÓN</t>
  </si>
  <si>
    <t>DISMINUCIÓN DE PASIVOS</t>
  </si>
  <si>
    <t>EJECUCIÓN ACTIVA - INGRESOS 2018- 2022</t>
  </si>
  <si>
    <t>EJECUCIÓN PRESUPUESTAL ULTIMOS CINCO AÑOS</t>
  </si>
  <si>
    <t>2021-2022</t>
  </si>
  <si>
    <t>COMPARATIVO EJECUCIÓN PASIVA - GASTOS 2018 - 2022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</si>
</sst>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-* #,##0.00000_-;\-* #,##0.00000_-;_-* &quot;-&quot;_-;_-@_-"/>
    <numFmt numFmtId="165" formatCode="_(* #,##0.00_);_(* \(#,##0.00\);_(* &quot;-&quot;??_);_(@_)"/>
    <numFmt numFmtId="166" formatCode="_(* #,##0_);_(* \(#,##0\);_(* &quot;-&quot;??_);_(@_)"/>
    <numFmt numFmtId="167" formatCode="_(* #,##0.0000_);_(* \(#,##0.0000\);_(* &quot;-&quot;??_);_(@_)"/>
    <numFmt numFmtId="168" formatCode="#,##0_-;#,##0\-;&quot; 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3" fontId="2" fillId="0" borderId="1" xfId="0" applyNumberFormat="1" applyFont="1" applyFill="1" applyBorder="1" applyAlignment="1">
      <alignment horizontal="left" vertical="center"/>
    </xf>
    <xf numFmtId="166" fontId="3" fillId="0" borderId="1" xfId="1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left" vertical="center"/>
    </xf>
    <xf numFmtId="166" fontId="5" fillId="0" borderId="1" xfId="1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justify" vertical="center" wrapText="1"/>
    </xf>
    <xf numFmtId="3" fontId="5" fillId="0" borderId="1" xfId="1" applyNumberFormat="1" applyFont="1" applyFill="1" applyBorder="1" applyAlignment="1">
      <alignment horizontal="right" vertical="center"/>
    </xf>
    <xf numFmtId="168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left" vertical="center"/>
    </xf>
    <xf numFmtId="167" fontId="5" fillId="0" borderId="0" xfId="0" applyNumberFormat="1" applyFont="1" applyFill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/>
    </xf>
    <xf numFmtId="165" fontId="5" fillId="0" borderId="0" xfId="1" applyFont="1" applyFill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41" fontId="5" fillId="0" borderId="5" xfId="2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41" fontId="5" fillId="0" borderId="8" xfId="2" applyNumberFormat="1" applyFont="1" applyFill="1" applyBorder="1" applyAlignment="1">
      <alignment vertical="center"/>
    </xf>
    <xf numFmtId="4" fontId="5" fillId="0" borderId="9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41" fontId="5" fillId="0" borderId="11" xfId="2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6" fontId="5" fillId="0" borderId="0" xfId="1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left" vertical="center"/>
    </xf>
    <xf numFmtId="165" fontId="3" fillId="0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32"/>
  <sheetViews>
    <sheetView showGridLines="0" tabSelected="1" topLeftCell="A13" zoomScaleNormal="100" workbookViewId="0">
      <selection activeCell="B21" sqref="B21"/>
    </sheetView>
  </sheetViews>
  <sheetFormatPr baseColWidth="10" defaultColWidth="22.44140625" defaultRowHeight="10.199999999999999" x14ac:dyDescent="0.3"/>
  <cols>
    <col min="1" max="1" width="35" style="10" customWidth="1"/>
    <col min="2" max="2" width="15.33203125" style="10" customWidth="1"/>
    <col min="3" max="3" width="15.6640625" style="10" customWidth="1"/>
    <col min="4" max="4" width="15" style="10" customWidth="1"/>
    <col min="5" max="5" width="15.109375" style="10" customWidth="1"/>
    <col min="6" max="6" width="15.5546875" style="10" customWidth="1"/>
    <col min="7" max="10" width="9" style="10" customWidth="1"/>
    <col min="11" max="16384" width="22.44140625" style="10"/>
  </cols>
  <sheetData>
    <row r="3" spans="1:10" ht="13.2" x14ac:dyDescent="0.3">
      <c r="A3" s="40" t="s">
        <v>22</v>
      </c>
      <c r="B3" s="40"/>
      <c r="C3" s="40"/>
      <c r="D3" s="40"/>
      <c r="E3" s="40"/>
      <c r="F3" s="40"/>
      <c r="G3" s="40"/>
      <c r="H3" s="40"/>
      <c r="I3" s="40"/>
      <c r="J3" s="40"/>
    </row>
    <row r="5" spans="1:10" ht="13.2" x14ac:dyDescent="0.3">
      <c r="A5" s="38" t="s">
        <v>21</v>
      </c>
      <c r="B5" s="38"/>
      <c r="C5" s="38"/>
      <c r="D5" s="38"/>
      <c r="E5" s="38"/>
      <c r="F5" s="38"/>
    </row>
    <row r="6" spans="1:10" ht="10.8" thickBot="1" x14ac:dyDescent="0.35">
      <c r="A6" s="11"/>
      <c r="B6" s="11"/>
      <c r="C6" s="11"/>
      <c r="D6" s="11"/>
      <c r="E6" s="11"/>
      <c r="F6" s="11"/>
    </row>
    <row r="7" spans="1:10" ht="24.75" customHeight="1" thickBot="1" x14ac:dyDescent="0.35">
      <c r="A7" s="29" t="s">
        <v>0</v>
      </c>
      <c r="B7" s="30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I7" s="32"/>
    </row>
    <row r="8" spans="1:10" ht="19.5" customHeight="1" x14ac:dyDescent="0.3">
      <c r="A8" s="26">
        <v>2018</v>
      </c>
      <c r="B8" s="27">
        <v>2419008014049</v>
      </c>
      <c r="C8" s="27">
        <v>214048476610</v>
      </c>
      <c r="D8" s="27">
        <v>2633056490659</v>
      </c>
      <c r="E8" s="27">
        <v>2671657261863</v>
      </c>
      <c r="F8" s="28">
        <f>+E8/D8*100</f>
        <v>101.46600619245882</v>
      </c>
      <c r="G8" s="19"/>
    </row>
    <row r="9" spans="1:10" ht="19.5" customHeight="1" x14ac:dyDescent="0.3">
      <c r="A9" s="20">
        <v>2019</v>
      </c>
      <c r="B9" s="21">
        <v>2242657738563</v>
      </c>
      <c r="C9" s="21">
        <v>486441026138</v>
      </c>
      <c r="D9" s="21">
        <v>2729098764701</v>
      </c>
      <c r="E9" s="21">
        <v>2776741048811</v>
      </c>
      <c r="F9" s="22">
        <f>+E9/D9*100</f>
        <v>101.74571491241797</v>
      </c>
    </row>
    <row r="10" spans="1:10" ht="19.5" customHeight="1" x14ac:dyDescent="0.3">
      <c r="A10" s="20">
        <v>2020</v>
      </c>
      <c r="B10" s="21">
        <v>2313941092796</v>
      </c>
      <c r="C10" s="21">
        <v>369872161214</v>
      </c>
      <c r="D10" s="21">
        <v>2683813254010</v>
      </c>
      <c r="E10" s="21">
        <v>2692090736080</v>
      </c>
      <c r="F10" s="22">
        <f>+E10/D10*100</f>
        <v>100.30842243057083</v>
      </c>
    </row>
    <row r="11" spans="1:10" ht="19.5" customHeight="1" x14ac:dyDescent="0.3">
      <c r="A11" s="20">
        <v>2021</v>
      </c>
      <c r="B11" s="21">
        <v>2700453663594</v>
      </c>
      <c r="C11" s="21">
        <v>699201656097</v>
      </c>
      <c r="D11" s="21">
        <v>3399655319691</v>
      </c>
      <c r="E11" s="21">
        <v>3540554572746</v>
      </c>
      <c r="F11" s="22">
        <f>+E11/D11*100</f>
        <v>104.14451583485254</v>
      </c>
      <c r="G11" s="12"/>
    </row>
    <row r="12" spans="1:10" ht="19.5" customHeight="1" thickBot="1" x14ac:dyDescent="0.35">
      <c r="A12" s="23">
        <v>2022</v>
      </c>
      <c r="B12" s="24">
        <v>3076667119073</v>
      </c>
      <c r="C12" s="24">
        <v>1096286334683</v>
      </c>
      <c r="D12" s="24">
        <v>4172953453756</v>
      </c>
      <c r="E12" s="24">
        <v>4436215326804</v>
      </c>
      <c r="F12" s="25">
        <f>+E12/D12*100</f>
        <v>106.30876610452107</v>
      </c>
      <c r="G12" s="12"/>
    </row>
    <row r="13" spans="1:10" ht="19.5" customHeight="1" x14ac:dyDescent="0.3"/>
    <row r="14" spans="1:10" ht="19.5" customHeight="1" x14ac:dyDescent="0.3">
      <c r="A14" s="39" t="s">
        <v>24</v>
      </c>
      <c r="B14" s="39"/>
      <c r="C14" s="39"/>
      <c r="D14" s="39"/>
      <c r="E14" s="39"/>
      <c r="F14" s="39"/>
      <c r="G14" s="39" t="s">
        <v>6</v>
      </c>
      <c r="H14" s="39"/>
      <c r="I14" s="39"/>
      <c r="J14" s="39"/>
    </row>
    <row r="15" spans="1:10" ht="19.5" customHeight="1" thickBot="1" x14ac:dyDescent="0.35"/>
    <row r="16" spans="1:10" ht="19.5" customHeight="1" thickTop="1" x14ac:dyDescent="0.3">
      <c r="A16" s="33" t="s">
        <v>7</v>
      </c>
      <c r="B16" s="34">
        <v>2018</v>
      </c>
      <c r="C16" s="34">
        <v>2019</v>
      </c>
      <c r="D16" s="34">
        <v>2020</v>
      </c>
      <c r="E16" s="34">
        <v>2021</v>
      </c>
      <c r="F16" s="34">
        <v>2022</v>
      </c>
      <c r="G16" s="34" t="s">
        <v>8</v>
      </c>
      <c r="H16" s="34" t="s">
        <v>9</v>
      </c>
      <c r="I16" s="34" t="s">
        <v>16</v>
      </c>
      <c r="J16" s="34" t="s">
        <v>23</v>
      </c>
    </row>
    <row r="17" spans="1:12" ht="19.5" customHeight="1" x14ac:dyDescent="0.3">
      <c r="A17" s="1" t="s">
        <v>10</v>
      </c>
      <c r="B17" s="2">
        <v>469938050882</v>
      </c>
      <c r="C17" s="2">
        <v>467479149690</v>
      </c>
      <c r="D17" s="2">
        <v>382826276090</v>
      </c>
      <c r="E17" s="2">
        <f>E18+E19+E20+E21+E22+E23</f>
        <v>468389763826</v>
      </c>
      <c r="F17" s="2">
        <f>F18+F19+F20+F21+F22+F23</f>
        <v>583159540588</v>
      </c>
      <c r="G17" s="37">
        <f>(C17/B17-1)*100</f>
        <v>-0.5232394328114176</v>
      </c>
      <c r="H17" s="37">
        <f>(D17/C17-1)*100</f>
        <v>-18.108374171583041</v>
      </c>
      <c r="I17" s="37">
        <f>(E17/D17-1)*100</f>
        <v>22.350474113193997</v>
      </c>
      <c r="J17" s="37">
        <f>(F17/E17-1)*100</f>
        <v>24.503049730317183</v>
      </c>
      <c r="K17" s="36"/>
      <c r="L17" s="15"/>
    </row>
    <row r="18" spans="1:12" ht="19.5" customHeight="1" x14ac:dyDescent="0.3">
      <c r="A18" s="3" t="s">
        <v>11</v>
      </c>
      <c r="B18" s="4">
        <v>191108391047</v>
      </c>
      <c r="C18" s="4">
        <v>203028609394</v>
      </c>
      <c r="D18" s="4">
        <v>193013174869</v>
      </c>
      <c r="E18" s="4">
        <v>201369669740</v>
      </c>
      <c r="F18" s="4">
        <v>220881493987</v>
      </c>
      <c r="G18" s="13">
        <f t="shared" ref="G18:G26" si="0">(C18/B18-1)*100</f>
        <v>6.237412330088854</v>
      </c>
      <c r="H18" s="13">
        <f t="shared" ref="H18:H26" si="1">(D18/C18-1)*100</f>
        <v>-4.9330163639962237</v>
      </c>
      <c r="I18" s="13">
        <f t="shared" ref="I18:I26" si="2">(E18/D18-1)*100</f>
        <v>4.329494541847545</v>
      </c>
      <c r="J18" s="13">
        <f t="shared" ref="J18:J25" si="3">(F18/E18-1)*100</f>
        <v>9.6895546743423822</v>
      </c>
      <c r="K18" s="14"/>
      <c r="L18" s="15"/>
    </row>
    <row r="19" spans="1:12" ht="19.5" customHeight="1" x14ac:dyDescent="0.3">
      <c r="A19" s="3" t="s">
        <v>17</v>
      </c>
      <c r="B19" s="4">
        <v>40999172145</v>
      </c>
      <c r="C19" s="4">
        <v>38600902015</v>
      </c>
      <c r="D19" s="4">
        <v>34415688275</v>
      </c>
      <c r="E19" s="4">
        <v>84194752046</v>
      </c>
      <c r="F19" s="4">
        <v>115867823465</v>
      </c>
      <c r="G19" s="13">
        <f t="shared" si="0"/>
        <v>-5.84955745330209</v>
      </c>
      <c r="H19" s="13">
        <f t="shared" si="1"/>
        <v>-10.842269277473516</v>
      </c>
      <c r="I19" s="13">
        <f t="shared" si="2"/>
        <v>144.64061672467014</v>
      </c>
      <c r="J19" s="13">
        <f t="shared" si="3"/>
        <v>37.618819046697041</v>
      </c>
      <c r="K19" s="14"/>
      <c r="L19" s="15"/>
    </row>
    <row r="20" spans="1:12" ht="19.5" customHeight="1" x14ac:dyDescent="0.3">
      <c r="A20" s="3" t="s">
        <v>12</v>
      </c>
      <c r="B20" s="4">
        <v>237830487690</v>
      </c>
      <c r="C20" s="4">
        <v>225849638281</v>
      </c>
      <c r="D20" s="4">
        <v>155397412946</v>
      </c>
      <c r="E20" s="4">
        <v>178035806035</v>
      </c>
      <c r="F20" s="4">
        <v>231522266144</v>
      </c>
      <c r="G20" s="13">
        <f t="shared" si="0"/>
        <v>-5.0375582732758879</v>
      </c>
      <c r="H20" s="13">
        <f t="shared" si="1"/>
        <v>-31.194305145330368</v>
      </c>
      <c r="I20" s="13">
        <f t="shared" si="2"/>
        <v>14.568063045468293</v>
      </c>
      <c r="J20" s="13">
        <f t="shared" si="3"/>
        <v>30.042529814752616</v>
      </c>
      <c r="K20" s="14"/>
      <c r="L20" s="15"/>
    </row>
    <row r="21" spans="1:12" x14ac:dyDescent="0.3">
      <c r="A21" s="5" t="s">
        <v>19</v>
      </c>
      <c r="B21" s="6">
        <v>0</v>
      </c>
      <c r="C21" s="6">
        <v>0</v>
      </c>
      <c r="D21" s="6">
        <v>0</v>
      </c>
      <c r="E21" s="6">
        <v>43502998</v>
      </c>
      <c r="F21" s="6"/>
      <c r="G21" s="13">
        <v>0</v>
      </c>
      <c r="H21" s="6">
        <v>0</v>
      </c>
      <c r="I21" s="6">
        <v>0</v>
      </c>
      <c r="J21" s="13">
        <v>0</v>
      </c>
      <c r="K21" s="14"/>
      <c r="L21" s="15"/>
    </row>
    <row r="22" spans="1:12" x14ac:dyDescent="0.3">
      <c r="A22" s="5" t="s">
        <v>20</v>
      </c>
      <c r="B22" s="6">
        <v>0</v>
      </c>
      <c r="C22" s="6">
        <v>0</v>
      </c>
      <c r="D22" s="6">
        <v>0</v>
      </c>
      <c r="E22" s="6">
        <v>465463269</v>
      </c>
      <c r="F22" s="6">
        <v>10131825410</v>
      </c>
      <c r="G22" s="13">
        <v>0</v>
      </c>
      <c r="H22" s="6">
        <v>0</v>
      </c>
      <c r="I22" s="6">
        <v>0</v>
      </c>
      <c r="J22" s="13">
        <f t="shared" si="3"/>
        <v>2076.7185693872657</v>
      </c>
      <c r="K22" s="14"/>
      <c r="L22" s="15"/>
    </row>
    <row r="23" spans="1:12" ht="20.399999999999999" x14ac:dyDescent="0.3">
      <c r="A23" s="5" t="s">
        <v>18</v>
      </c>
      <c r="B23" s="6">
        <v>0</v>
      </c>
      <c r="C23" s="6">
        <v>0</v>
      </c>
      <c r="D23" s="6">
        <v>0</v>
      </c>
      <c r="E23" s="6">
        <v>4280569738</v>
      </c>
      <c r="F23" s="6">
        <v>4756131582</v>
      </c>
      <c r="G23" s="13">
        <v>0</v>
      </c>
      <c r="H23" s="6">
        <v>0</v>
      </c>
      <c r="I23" s="6">
        <v>0</v>
      </c>
      <c r="J23" s="13">
        <f t="shared" si="3"/>
        <v>11.109779144077114</v>
      </c>
      <c r="K23" s="14"/>
      <c r="L23" s="15"/>
    </row>
    <row r="24" spans="1:12" ht="19.5" customHeight="1" x14ac:dyDescent="0.3">
      <c r="A24" s="1" t="s">
        <v>13</v>
      </c>
      <c r="B24" s="2">
        <v>145044209929</v>
      </c>
      <c r="C24" s="7">
        <v>147437358478</v>
      </c>
      <c r="D24" s="7">
        <v>118736966785</v>
      </c>
      <c r="E24" s="7">
        <v>170722616371</v>
      </c>
      <c r="F24" s="7">
        <v>221297448204</v>
      </c>
      <c r="G24" s="37">
        <f t="shared" si="0"/>
        <v>1.6499442136790332</v>
      </c>
      <c r="H24" s="37">
        <f t="shared" si="1"/>
        <v>-19.46615972320377</v>
      </c>
      <c r="I24" s="37">
        <f t="shared" si="2"/>
        <v>43.782194369283253</v>
      </c>
      <c r="J24" s="37">
        <f t="shared" si="3"/>
        <v>29.623978889296687</v>
      </c>
      <c r="K24" s="14"/>
      <c r="L24" s="15"/>
    </row>
    <row r="25" spans="1:12" ht="19.5" customHeight="1" x14ac:dyDescent="0.3">
      <c r="A25" s="1" t="s">
        <v>14</v>
      </c>
      <c r="B25" s="8">
        <v>1879478830068</v>
      </c>
      <c r="C25" s="7">
        <v>1969267798388</v>
      </c>
      <c r="D25" s="7">
        <v>1939755717456</v>
      </c>
      <c r="E25" s="7">
        <v>2519958519266</v>
      </c>
      <c r="F25" s="7">
        <v>3134562673595</v>
      </c>
      <c r="G25" s="37">
        <f t="shared" si="0"/>
        <v>4.7773333162125287</v>
      </c>
      <c r="H25" s="37">
        <f t="shared" si="1"/>
        <v>-1.4986321797450741</v>
      </c>
      <c r="I25" s="37">
        <f t="shared" si="2"/>
        <v>29.911127292406658</v>
      </c>
      <c r="J25" s="37">
        <f t="shared" si="3"/>
        <v>24.389455208493604</v>
      </c>
      <c r="K25" s="14"/>
      <c r="L25" s="15"/>
    </row>
    <row r="26" spans="1:12" ht="19.5" customHeight="1" x14ac:dyDescent="0.3">
      <c r="A26" s="9" t="s">
        <v>15</v>
      </c>
      <c r="B26" s="2">
        <v>2494461090879</v>
      </c>
      <c r="C26" s="2">
        <v>2584184306556</v>
      </c>
      <c r="D26" s="2">
        <v>2441318960331</v>
      </c>
      <c r="E26" s="2">
        <f>E17+E24+E25</f>
        <v>3159070899463</v>
      </c>
      <c r="F26" s="2">
        <f>F17+F24+F25</f>
        <v>3939019662387</v>
      </c>
      <c r="G26" s="37">
        <f t="shared" si="0"/>
        <v>3.5968977830551419</v>
      </c>
      <c r="H26" s="37">
        <f t="shared" si="1"/>
        <v>-5.5284503455328204</v>
      </c>
      <c r="I26" s="37">
        <f t="shared" si="2"/>
        <v>29.400170596089815</v>
      </c>
      <c r="J26" s="37">
        <f>(F26/E26-1)*100</f>
        <v>24.689181969818442</v>
      </c>
      <c r="K26" s="14"/>
      <c r="L26" s="15"/>
    </row>
    <row r="27" spans="1:12" x14ac:dyDescent="0.3">
      <c r="F27" s="35"/>
      <c r="G27" s="17"/>
    </row>
    <row r="28" spans="1:12" x14ac:dyDescent="0.3">
      <c r="E28" s="16"/>
      <c r="F28" s="16"/>
      <c r="H28" s="17"/>
    </row>
    <row r="29" spans="1:12" x14ac:dyDescent="0.3">
      <c r="C29" s="18"/>
      <c r="D29" s="18"/>
      <c r="E29" s="18"/>
      <c r="F29" s="18"/>
    </row>
    <row r="30" spans="1:12" x14ac:dyDescent="0.3">
      <c r="C30" s="15"/>
      <c r="D30" s="15"/>
      <c r="E30" s="15"/>
      <c r="F30" s="15"/>
    </row>
    <row r="32" spans="1:12" x14ac:dyDescent="0.3">
      <c r="F32" s="18"/>
    </row>
  </sheetData>
  <mergeCells count="4">
    <mergeCell ref="A5:F5"/>
    <mergeCell ref="A14:F14"/>
    <mergeCell ref="G14:J14"/>
    <mergeCell ref="A3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 Activa y Pasiva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traslaviña oses</dc:creator>
  <cp:lastModifiedBy>ALVARO GONZALEZ FORERO</cp:lastModifiedBy>
  <dcterms:created xsi:type="dcterms:W3CDTF">2021-06-22T20:58:41Z</dcterms:created>
  <dcterms:modified xsi:type="dcterms:W3CDTF">2023-03-03T16:51:09Z</dcterms:modified>
</cp:coreProperties>
</file>