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drawings/drawing24.xml" ContentType="application/vnd.openxmlformats-officedocument.drawing+xml"/>
  <Override PartName="/xl/comments23.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DSIGAE\2018\MICROSITIO\SEGUIMIENTO Y EVALUACIÓN\ASISTENCIA TECNICA\"/>
    </mc:Choice>
  </mc:AlternateContent>
  <bookViews>
    <workbookView xWindow="0" yWindow="0" windowWidth="28800" windowHeight="12435"/>
  </bookViews>
  <sheets>
    <sheet name="Agricultura" sheetId="21" r:id="rId1"/>
    <sheet name="Ambiente" sheetId="16" r:id="rId2"/>
    <sheet name="CTeI" sheetId="17" r:id="rId3"/>
    <sheet name="Competitividad" sheetId="22" r:id="rId4"/>
    <sheet name="Cooperación" sheetId="1" r:id="rId5"/>
    <sheet name="Desarrollo S." sheetId="10" r:id="rId6"/>
    <sheet name="Educación" sheetId="19" r:id="rId7"/>
    <sheet name="Función Pública" sheetId="11" r:id="rId8"/>
    <sheet name="General" sheetId="3" r:id="rId9"/>
    <sheet name="Gobierno" sheetId="4" r:id="rId10"/>
    <sheet name="Hábitat y Vi." sheetId="6" r:id="rId11"/>
    <sheet name="Minas" sheetId="15" r:id="rId12"/>
    <sheet name="Mujer" sheetId="12" r:id="rId13"/>
    <sheet name="Planeación" sheetId="20" r:id="rId14"/>
    <sheet name="Salud" sheetId="13" r:id="rId15"/>
    <sheet name="TIC" sheetId="5" r:id="rId16"/>
    <sheet name="Transporte" sheetId="14" r:id="rId17"/>
    <sheet name="UAEGRD" sheetId="18" r:id="rId18"/>
    <sheet name="ACPP" sheetId="26" r:id="rId19"/>
    <sheet name="Beneficencia" sheetId="7" r:id="rId20"/>
    <sheet name="EPC" sheetId="24" r:id="rId21"/>
    <sheet name="ICCU" sheetId="8" r:id="rId22"/>
    <sheet name="IDACO" sheetId="23" r:id="rId23"/>
    <sheet name="IDECUT" sheetId="9" r:id="rId24"/>
    <sheet name="Indeportes" sheetId="25" r:id="rId25"/>
    <sheet name="Consolidado" sheetId="2" r:id="rId2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0" i="19" l="1"/>
  <c r="Q60" i="19"/>
  <c r="P60" i="19"/>
  <c r="O60" i="19"/>
  <c r="N60" i="19"/>
  <c r="M60" i="19"/>
  <c r="L60" i="19"/>
  <c r="K60" i="19"/>
  <c r="J60" i="19"/>
  <c r="I60" i="19"/>
  <c r="H60" i="19"/>
  <c r="G60" i="19"/>
  <c r="F60" i="19"/>
  <c r="J59" i="19"/>
  <c r="J58" i="19"/>
  <c r="J57" i="19"/>
  <c r="R421" i="2" l="1"/>
  <c r="Q421" i="2"/>
  <c r="P421" i="2"/>
  <c r="O421" i="2"/>
  <c r="N421" i="2"/>
  <c r="M421" i="2"/>
  <c r="L421" i="2"/>
  <c r="K421" i="2"/>
  <c r="J421" i="2"/>
  <c r="I421" i="2"/>
  <c r="H421" i="2"/>
  <c r="G421" i="2"/>
  <c r="AK421" i="2"/>
  <c r="T421" i="2"/>
  <c r="U421" i="2" s="1"/>
  <c r="W421" i="2" s="1"/>
  <c r="X421" i="2" s="1"/>
  <c r="Z421" i="2" s="1"/>
  <c r="AA421" i="2" s="1"/>
  <c r="AD421" i="2" s="1"/>
  <c r="AE421" i="2" s="1"/>
  <c r="AF421" i="2" s="1"/>
  <c r="AG421" i="2" s="1"/>
  <c r="S421" i="2"/>
  <c r="K48" i="2"/>
  <c r="K47" i="2"/>
  <c r="K46" i="2"/>
  <c r="K45" i="2"/>
  <c r="K44" i="2"/>
  <c r="K43" i="2"/>
  <c r="K42" i="2"/>
  <c r="K41" i="2"/>
  <c r="K40" i="2"/>
  <c r="K39" i="2"/>
  <c r="K38" i="2"/>
  <c r="K37" i="2"/>
  <c r="K36" i="2"/>
  <c r="K35" i="2"/>
  <c r="K34" i="2"/>
  <c r="K33" i="2"/>
  <c r="Q33" i="2" s="1"/>
  <c r="Q32" i="2"/>
  <c r="K32" i="2"/>
  <c r="K31" i="2"/>
  <c r="Q31" i="2" s="1"/>
  <c r="J31" i="16"/>
  <c r="J30" i="16"/>
  <c r="J29" i="16"/>
  <c r="J28" i="16"/>
  <c r="J27" i="16"/>
  <c r="J26" i="16"/>
  <c r="J25" i="16"/>
  <c r="J24" i="16"/>
  <c r="J23" i="16"/>
  <c r="J22" i="16"/>
  <c r="J21" i="16"/>
  <c r="J20" i="16"/>
  <c r="J19" i="16"/>
  <c r="J18" i="16"/>
  <c r="J17" i="16"/>
  <c r="P16" i="16"/>
  <c r="J16" i="16"/>
  <c r="J15" i="16"/>
  <c r="P15" i="16" s="1"/>
  <c r="P14" i="16"/>
  <c r="J14" i="16"/>
  <c r="K400" i="2" l="1"/>
  <c r="K399" i="2"/>
  <c r="AJ17" i="26"/>
  <c r="AI17" i="26"/>
  <c r="AF17" i="26"/>
  <c r="AE17" i="26"/>
  <c r="AD17" i="26"/>
  <c r="AC17" i="26"/>
  <c r="Z17" i="26"/>
  <c r="Y17" i="26"/>
  <c r="W17" i="26"/>
  <c r="V17" i="26"/>
  <c r="T17" i="26"/>
  <c r="S17" i="26"/>
  <c r="R17" i="26"/>
  <c r="I17" i="26"/>
  <c r="H17" i="26"/>
  <c r="G17" i="26"/>
  <c r="F17" i="26"/>
  <c r="J17" i="26" s="1"/>
  <c r="J16" i="26"/>
  <c r="J15" i="26"/>
  <c r="J14" i="26"/>
  <c r="K68" i="2" l="1"/>
  <c r="J17" i="1"/>
  <c r="K153" i="2" l="1"/>
  <c r="J22" i="4"/>
  <c r="K144" i="2" l="1"/>
  <c r="K143" i="2"/>
  <c r="K142" i="2"/>
  <c r="K141" i="2"/>
  <c r="K140" i="2"/>
  <c r="K139" i="2"/>
  <c r="K138" i="2"/>
  <c r="K137" i="2"/>
  <c r="K136" i="2"/>
  <c r="K135" i="2"/>
  <c r="K134" i="2"/>
  <c r="J25" i="3"/>
  <c r="J24" i="3"/>
  <c r="J23" i="3"/>
  <c r="J22" i="3"/>
  <c r="J21" i="3"/>
  <c r="J20" i="3"/>
  <c r="J19" i="3"/>
  <c r="J18" i="3"/>
  <c r="J17" i="3"/>
  <c r="J16" i="3"/>
  <c r="J15" i="3"/>
  <c r="K417" i="2" l="1"/>
  <c r="K415" i="2"/>
  <c r="K414" i="2"/>
  <c r="K413" i="2"/>
  <c r="K412" i="2"/>
  <c r="J15" i="25"/>
  <c r="J16" i="25"/>
  <c r="J17" i="25"/>
  <c r="AJ24" i="25"/>
  <c r="S24" i="25"/>
  <c r="T24" i="25" s="1"/>
  <c r="V24" i="25" s="1"/>
  <c r="W24" i="25" s="1"/>
  <c r="Y24" i="25" s="1"/>
  <c r="Z24" i="25" s="1"/>
  <c r="AC24" i="25" s="1"/>
  <c r="AD24" i="25" s="1"/>
  <c r="AE24" i="25" s="1"/>
  <c r="AF24" i="25" s="1"/>
  <c r="R24" i="25"/>
  <c r="Q24" i="25"/>
  <c r="P24" i="25"/>
  <c r="O24" i="25"/>
  <c r="N24" i="25"/>
  <c r="M24" i="25"/>
  <c r="L24" i="25"/>
  <c r="K24" i="25"/>
  <c r="I24" i="25"/>
  <c r="H24" i="25"/>
  <c r="G24" i="25"/>
  <c r="F24" i="25"/>
  <c r="J20" i="25"/>
  <c r="J24" i="25" s="1"/>
  <c r="J18" i="25"/>
  <c r="K407" i="2" l="1"/>
  <c r="Q407" i="2" s="1"/>
  <c r="K406" i="2"/>
  <c r="Q406" i="2" s="1"/>
  <c r="K405" i="2"/>
  <c r="Q405" i="2" s="1"/>
  <c r="K404" i="2"/>
  <c r="Q404" i="2" s="1"/>
  <c r="Q18" i="24"/>
  <c r="P18" i="24"/>
  <c r="O18" i="24"/>
  <c r="N18" i="24"/>
  <c r="M18" i="24"/>
  <c r="L18" i="24"/>
  <c r="K18" i="24"/>
  <c r="J18" i="24"/>
  <c r="I18" i="24"/>
  <c r="H18" i="24"/>
  <c r="G18" i="24"/>
  <c r="F18" i="24"/>
  <c r="AJ18" i="24"/>
  <c r="S18" i="24"/>
  <c r="T18" i="24" s="1"/>
  <c r="V18" i="24" s="1"/>
  <c r="W18" i="24" s="1"/>
  <c r="Y18" i="24" s="1"/>
  <c r="Z18" i="24" s="1"/>
  <c r="AC18" i="24" s="1"/>
  <c r="AD18" i="24" s="1"/>
  <c r="AE18" i="24" s="1"/>
  <c r="AF18" i="24" s="1"/>
  <c r="R18" i="24"/>
  <c r="J17" i="24"/>
  <c r="P17" i="24" s="1"/>
  <c r="J16" i="24"/>
  <c r="P16" i="24" s="1"/>
  <c r="J15" i="24"/>
  <c r="P15" i="24" s="1"/>
  <c r="J14" i="24"/>
  <c r="P14" i="24" s="1"/>
  <c r="K409" i="2" l="1"/>
  <c r="AJ17" i="23"/>
  <c r="AI17" i="23"/>
  <c r="AF17" i="23"/>
  <c r="AE17" i="23"/>
  <c r="AD17" i="23"/>
  <c r="AC17" i="23"/>
  <c r="Z17" i="23"/>
  <c r="Y17" i="23"/>
  <c r="W17" i="23"/>
  <c r="V17" i="23"/>
  <c r="T17" i="23"/>
  <c r="S17" i="23"/>
  <c r="R17" i="23"/>
  <c r="I17" i="23"/>
  <c r="H17" i="23"/>
  <c r="G17" i="23"/>
  <c r="F17" i="23"/>
  <c r="J17" i="23" s="1"/>
  <c r="J16" i="23"/>
  <c r="J15" i="23"/>
  <c r="J14" i="23"/>
  <c r="K65" i="2" l="1"/>
  <c r="K64" i="2"/>
  <c r="K63" i="2"/>
  <c r="K62" i="2"/>
  <c r="AJ19" i="22"/>
  <c r="S19" i="22"/>
  <c r="T19" i="22" s="1"/>
  <c r="V19" i="22" s="1"/>
  <c r="W19" i="22" s="1"/>
  <c r="Y19" i="22" s="1"/>
  <c r="Z19" i="22" s="1"/>
  <c r="AC19" i="22" s="1"/>
  <c r="AD19" i="22" s="1"/>
  <c r="AE19" i="22" s="1"/>
  <c r="AF19" i="22" s="1"/>
  <c r="P19" i="22"/>
  <c r="I19" i="22"/>
  <c r="H19" i="22"/>
  <c r="G19" i="22"/>
  <c r="F19" i="22"/>
  <c r="J18" i="22"/>
  <c r="J17" i="22"/>
  <c r="J16" i="22"/>
  <c r="J15" i="22"/>
  <c r="T14" i="22"/>
  <c r="V14" i="22" s="1"/>
  <c r="J14" i="22"/>
  <c r="R14" i="22" s="1"/>
  <c r="R19" i="22" s="1"/>
  <c r="J19" i="22" l="1"/>
  <c r="W14" i="22"/>
  <c r="Y14" i="22" s="1"/>
  <c r="Z14" i="22" s="1"/>
  <c r="AC14" i="22" s="1"/>
  <c r="AD14" i="22" s="1"/>
  <c r="AE14" i="22" s="1"/>
  <c r="AF14" i="22" s="1"/>
  <c r="K30" i="2" l="1"/>
  <c r="K29" i="2"/>
  <c r="K28" i="2"/>
  <c r="K27" i="2"/>
  <c r="K26" i="2"/>
  <c r="K25" i="2"/>
  <c r="K24" i="2"/>
  <c r="K23" i="2"/>
  <c r="K22" i="2"/>
  <c r="K21" i="2"/>
  <c r="K20" i="2"/>
  <c r="K19" i="2"/>
  <c r="K18" i="2"/>
  <c r="K17" i="2"/>
  <c r="K14" i="2"/>
  <c r="AJ31" i="21"/>
  <c r="AI31" i="21"/>
  <c r="AF31" i="21"/>
  <c r="AE31" i="21"/>
  <c r="AD31" i="21"/>
  <c r="AC31" i="21"/>
  <c r="Z31" i="21"/>
  <c r="Y31" i="21"/>
  <c r="W31" i="21"/>
  <c r="V31" i="21"/>
  <c r="T31" i="21"/>
  <c r="S31" i="21"/>
  <c r="R31" i="21"/>
  <c r="I31" i="21"/>
  <c r="H31" i="21"/>
  <c r="G31" i="21"/>
  <c r="F31" i="21"/>
  <c r="J31" i="21" s="1"/>
  <c r="J30" i="21"/>
  <c r="J29" i="21"/>
  <c r="J28" i="21"/>
  <c r="J27" i="21"/>
  <c r="J26" i="21"/>
  <c r="J25" i="21"/>
  <c r="J24" i="21"/>
  <c r="J23" i="21"/>
  <c r="J22" i="21"/>
  <c r="J21" i="21"/>
  <c r="J20" i="21"/>
  <c r="J19" i="21"/>
  <c r="J18" i="21"/>
  <c r="J17" i="21"/>
  <c r="J14" i="21"/>
  <c r="K200" i="2" l="1"/>
  <c r="K197" i="2"/>
  <c r="K196" i="2"/>
  <c r="Q46" i="20"/>
  <c r="P46" i="20"/>
  <c r="O46" i="20"/>
  <c r="N46" i="20"/>
  <c r="M46" i="20"/>
  <c r="L46" i="20"/>
  <c r="K46" i="20"/>
  <c r="J46" i="20"/>
  <c r="I46" i="20"/>
  <c r="H46" i="20"/>
  <c r="G46" i="20"/>
  <c r="F46" i="20"/>
  <c r="AJ46" i="20"/>
  <c r="AI46" i="20"/>
  <c r="AF46" i="20"/>
  <c r="AE46" i="20"/>
  <c r="AD46" i="20"/>
  <c r="AC46" i="20"/>
  <c r="Z46" i="20"/>
  <c r="Y46" i="20"/>
  <c r="W46" i="20"/>
  <c r="V46" i="20"/>
  <c r="T46" i="20"/>
  <c r="S46" i="20"/>
  <c r="R46" i="20"/>
  <c r="J30" i="20"/>
  <c r="J27" i="20"/>
  <c r="J26" i="20"/>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R60" i="19"/>
  <c r="S60" i="19"/>
  <c r="T60" i="19"/>
  <c r="V60" i="19"/>
  <c r="W60" i="19"/>
  <c r="Y60" i="19"/>
  <c r="Z60" i="19"/>
  <c r="AC60" i="19"/>
  <c r="AD60" i="19"/>
  <c r="AE60" i="19"/>
  <c r="AF60" i="19"/>
  <c r="AJ60" i="19"/>
  <c r="J56" i="19"/>
  <c r="J55" i="19"/>
  <c r="J54" i="19"/>
  <c r="J53" i="19"/>
  <c r="J52" i="19"/>
  <c r="J51" i="19"/>
  <c r="J50" i="19"/>
  <c r="J49" i="19"/>
  <c r="J48" i="19"/>
  <c r="J47" i="19"/>
  <c r="J46" i="19"/>
  <c r="J45" i="19"/>
  <c r="J44" i="19"/>
  <c r="J43" i="19"/>
  <c r="J42" i="19"/>
  <c r="J41" i="19"/>
  <c r="J40" i="19"/>
  <c r="J39" i="19"/>
  <c r="J38" i="19"/>
  <c r="J37" i="19"/>
  <c r="J36" i="19"/>
  <c r="J35" i="19"/>
  <c r="J34" i="19"/>
  <c r="J33" i="19"/>
  <c r="J32" i="19"/>
  <c r="J31" i="19"/>
  <c r="J30" i="19"/>
  <c r="J29" i="19"/>
  <c r="J28" i="19"/>
  <c r="J27" i="19"/>
  <c r="J26" i="19"/>
  <c r="J25" i="19"/>
  <c r="J24" i="19"/>
  <c r="J23" i="19"/>
  <c r="J22" i="19"/>
  <c r="J21" i="19"/>
  <c r="J20" i="19"/>
  <c r="J19" i="19"/>
  <c r="J18" i="19"/>
  <c r="J17" i="19"/>
  <c r="J16" i="19"/>
  <c r="J15" i="19"/>
  <c r="J14" i="19"/>
  <c r="K398" i="2"/>
  <c r="K397" i="2"/>
  <c r="K396" i="2"/>
  <c r="AJ18" i="18"/>
  <c r="T18" i="18"/>
  <c r="V18" i="18" s="1"/>
  <c r="S18" i="18"/>
  <c r="I18" i="18"/>
  <c r="H18" i="18"/>
  <c r="G18" i="18"/>
  <c r="F18" i="18"/>
  <c r="J18" i="18" s="1"/>
  <c r="T17" i="18"/>
  <c r="V17" i="18" s="1"/>
  <c r="J17" i="18"/>
  <c r="R17" i="18" s="1"/>
  <c r="J16" i="18"/>
  <c r="J15" i="18"/>
  <c r="R18" i="18"/>
  <c r="J14" i="18"/>
  <c r="K53" i="2"/>
  <c r="K52" i="2"/>
  <c r="K51" i="2"/>
  <c r="K50" i="2"/>
  <c r="K49" i="2"/>
  <c r="AJ28" i="17"/>
  <c r="S28" i="17"/>
  <c r="T28" i="17" s="1"/>
  <c r="V28" i="17" s="1"/>
  <c r="W28" i="17" s="1"/>
  <c r="Y28" i="17" s="1"/>
  <c r="Z28" i="17" s="1"/>
  <c r="AC28" i="17" s="1"/>
  <c r="AD28" i="17" s="1"/>
  <c r="AE28" i="17" s="1"/>
  <c r="AF28" i="17" s="1"/>
  <c r="R28" i="17"/>
  <c r="J28" i="17"/>
  <c r="I28" i="17"/>
  <c r="H28" i="17"/>
  <c r="G28" i="17"/>
  <c r="F28" i="17"/>
  <c r="J19" i="17"/>
  <c r="J18" i="17"/>
  <c r="J17" i="17"/>
  <c r="J16" i="17"/>
  <c r="J15" i="17"/>
  <c r="J14" i="17"/>
  <c r="K165" i="2"/>
  <c r="K164" i="2"/>
  <c r="K163" i="2"/>
  <c r="K162" i="2"/>
  <c r="K161" i="2"/>
  <c r="K160" i="2"/>
  <c r="K159" i="2"/>
  <c r="K158" i="2"/>
  <c r="K157" i="2"/>
  <c r="K156" i="2"/>
  <c r="AJ25" i="15"/>
  <c r="AI25" i="15"/>
  <c r="AF25" i="15"/>
  <c r="AE25" i="15"/>
  <c r="AD25" i="15"/>
  <c r="AC25" i="15"/>
  <c r="Z25" i="15"/>
  <c r="Y25" i="15"/>
  <c r="W25" i="15"/>
  <c r="V25" i="15"/>
  <c r="T25" i="15"/>
  <c r="S25" i="15"/>
  <c r="R25" i="15"/>
  <c r="I25" i="15"/>
  <c r="H25" i="15"/>
  <c r="G25" i="15"/>
  <c r="F25" i="15"/>
  <c r="J24" i="15"/>
  <c r="J23" i="15"/>
  <c r="J22" i="15"/>
  <c r="J21" i="15"/>
  <c r="J20" i="15"/>
  <c r="J19" i="15"/>
  <c r="J18" i="15"/>
  <c r="J17" i="15"/>
  <c r="J16" i="15"/>
  <c r="J15" i="15"/>
  <c r="J25" i="15" l="1"/>
  <c r="W18" i="18"/>
  <c r="Y18" i="18" s="1"/>
  <c r="Z18" i="18" s="1"/>
  <c r="AC18" i="18" s="1"/>
  <c r="AD18" i="18" s="1"/>
  <c r="AE18" i="18" s="1"/>
  <c r="AF18" i="18" s="1"/>
  <c r="W17" i="18"/>
  <c r="Y17" i="18" s="1"/>
  <c r="Z17" i="18" s="1"/>
  <c r="AC17" i="18" s="1"/>
  <c r="AD17" i="18" s="1"/>
  <c r="AE17" i="18" s="1"/>
  <c r="AF17" i="18" s="1"/>
  <c r="K395" i="2" l="1"/>
  <c r="K394" i="2"/>
  <c r="AJ16" i="14"/>
  <c r="AI16" i="14"/>
  <c r="AF16" i="14"/>
  <c r="AE16" i="14"/>
  <c r="AD16" i="14"/>
  <c r="AC16" i="14"/>
  <c r="Z16" i="14"/>
  <c r="Y16" i="14"/>
  <c r="W16" i="14"/>
  <c r="V16" i="14"/>
  <c r="T16" i="14"/>
  <c r="S16" i="14"/>
  <c r="R16" i="14"/>
  <c r="I16" i="14"/>
  <c r="H16" i="14"/>
  <c r="G16" i="14"/>
  <c r="F16" i="14"/>
  <c r="J16" i="14" s="1"/>
  <c r="J15" i="14"/>
  <c r="J14" i="14"/>
  <c r="K378" i="2"/>
  <c r="K377" i="2"/>
  <c r="K376" i="2"/>
  <c r="K375" i="2"/>
  <c r="K374" i="2"/>
  <c r="K367" i="2"/>
  <c r="K366" i="2"/>
  <c r="K365" i="2"/>
  <c r="K364" i="2"/>
  <c r="K263" i="2"/>
  <c r="K262" i="2"/>
  <c r="K261" i="2"/>
  <c r="K260" i="2"/>
  <c r="K259" i="2"/>
  <c r="K258" i="2"/>
  <c r="K257" i="2"/>
  <c r="K248" i="2"/>
  <c r="K247" i="2"/>
  <c r="K246" i="2"/>
  <c r="K242" i="2"/>
  <c r="K241" i="2"/>
  <c r="K230" i="2"/>
  <c r="K229" i="2"/>
  <c r="K228" i="2"/>
  <c r="K227" i="2"/>
  <c r="K225" i="2"/>
  <c r="K223" i="2"/>
  <c r="K222" i="2"/>
  <c r="K221" i="2"/>
  <c r="K220" i="2"/>
  <c r="K219" i="2"/>
  <c r="K386" i="2"/>
  <c r="K387" i="2"/>
  <c r="K388" i="2"/>
  <c r="K389" i="2"/>
  <c r="K390" i="2"/>
  <c r="K391" i="2"/>
  <c r="K392" i="2"/>
  <c r="K393" i="2"/>
  <c r="K401" i="2"/>
  <c r="K402" i="2"/>
  <c r="K403" i="2"/>
  <c r="K410" i="2"/>
  <c r="J176" i="13"/>
  <c r="J175" i="13"/>
  <c r="J174" i="13"/>
  <c r="J173" i="13"/>
  <c r="J172" i="13"/>
  <c r="J165" i="13"/>
  <c r="J164" i="13"/>
  <c r="J163" i="13"/>
  <c r="J162" i="13"/>
  <c r="J61" i="13"/>
  <c r="J60" i="13"/>
  <c r="J59" i="13"/>
  <c r="J58" i="13"/>
  <c r="J57" i="13"/>
  <c r="J56" i="13"/>
  <c r="J55" i="13"/>
  <c r="J46" i="13"/>
  <c r="J45" i="13"/>
  <c r="J44" i="13"/>
  <c r="J40" i="13"/>
  <c r="J39" i="13"/>
  <c r="J28" i="13"/>
  <c r="J27" i="13"/>
  <c r="J26" i="13"/>
  <c r="J25" i="13"/>
  <c r="J23" i="13"/>
  <c r="J21" i="13"/>
  <c r="J20" i="13"/>
  <c r="J19" i="13"/>
  <c r="J18" i="13"/>
  <c r="J17" i="13"/>
  <c r="K182" i="2"/>
  <c r="K181" i="2"/>
  <c r="K173" i="2"/>
  <c r="K172" i="2"/>
  <c r="AJ32" i="12"/>
  <c r="AI32" i="12"/>
  <c r="AF32" i="12"/>
  <c r="AE32" i="12"/>
  <c r="AD32" i="12"/>
  <c r="AC32" i="12"/>
  <c r="Z32" i="12"/>
  <c r="Y32" i="12"/>
  <c r="W32" i="12"/>
  <c r="V32" i="12"/>
  <c r="T32" i="12"/>
  <c r="S32" i="12"/>
  <c r="R32" i="12"/>
  <c r="P32" i="12"/>
  <c r="J32" i="12"/>
  <c r="I32" i="12"/>
  <c r="H32" i="12"/>
  <c r="G32" i="12"/>
  <c r="F32" i="12"/>
  <c r="J30" i="12"/>
  <c r="J29" i="12"/>
  <c r="J21" i="12"/>
  <c r="J20" i="12"/>
  <c r="K133" i="2"/>
  <c r="K132" i="2"/>
  <c r="K131" i="2"/>
  <c r="K71" i="2"/>
  <c r="K70" i="2"/>
  <c r="K69" i="2"/>
  <c r="AJ18" i="11"/>
  <c r="AI18" i="11"/>
  <c r="AF18" i="11"/>
  <c r="AE18" i="11"/>
  <c r="AD18" i="11"/>
  <c r="AC18" i="11"/>
  <c r="Z18" i="11"/>
  <c r="Y18" i="11"/>
  <c r="W18" i="11"/>
  <c r="V18" i="11"/>
  <c r="T18" i="11"/>
  <c r="S18" i="11"/>
  <c r="R18" i="11"/>
  <c r="I18" i="11"/>
  <c r="H18" i="11"/>
  <c r="G18" i="11"/>
  <c r="F18" i="11"/>
  <c r="J18" i="11" s="1"/>
  <c r="J17" i="11"/>
  <c r="J16" i="11"/>
  <c r="J15" i="11"/>
  <c r="J14" i="11"/>
  <c r="AJ33" i="10"/>
  <c r="S33" i="10"/>
  <c r="T33" i="10" s="1"/>
  <c r="V33" i="10" s="1"/>
  <c r="W33" i="10" s="1"/>
  <c r="Y33" i="10" s="1"/>
  <c r="Z33" i="10" s="1"/>
  <c r="AC33" i="10" s="1"/>
  <c r="AD33" i="10" s="1"/>
  <c r="AE33" i="10" s="1"/>
  <c r="AF33" i="10" s="1"/>
  <c r="R33" i="10"/>
  <c r="J33" i="10"/>
  <c r="I33" i="10"/>
  <c r="H33" i="10"/>
  <c r="G33" i="10"/>
  <c r="F33" i="10"/>
  <c r="J16" i="10"/>
  <c r="J15" i="10"/>
  <c r="J14" i="10"/>
  <c r="J14" i="9" l="1"/>
  <c r="AJ15" i="9"/>
  <c r="S15" i="9"/>
  <c r="T15" i="9" s="1"/>
  <c r="V15" i="9" s="1"/>
  <c r="W15" i="9" s="1"/>
  <c r="Y15" i="9" s="1"/>
  <c r="Z15" i="9" s="1"/>
  <c r="AC15" i="9" s="1"/>
  <c r="AD15" i="9" s="1"/>
  <c r="AE15" i="9" s="1"/>
  <c r="AF15" i="9" s="1"/>
  <c r="R15" i="9"/>
  <c r="I15" i="9"/>
  <c r="H15" i="9"/>
  <c r="G15" i="9"/>
  <c r="F15" i="9"/>
  <c r="AJ15" i="8"/>
  <c r="S15" i="8"/>
  <c r="T15" i="8" s="1"/>
  <c r="V15" i="8" s="1"/>
  <c r="W15" i="8" s="1"/>
  <c r="Y15" i="8" s="1"/>
  <c r="Z15" i="8" s="1"/>
  <c r="AC15" i="8" s="1"/>
  <c r="AD15" i="8" s="1"/>
  <c r="AE15" i="8" s="1"/>
  <c r="AF15" i="8" s="1"/>
  <c r="R15" i="8"/>
  <c r="J15" i="8"/>
  <c r="I15" i="8"/>
  <c r="H15" i="8"/>
  <c r="G15" i="8"/>
  <c r="F15" i="8"/>
  <c r="W14" i="8"/>
  <c r="Y14" i="8" s="1"/>
  <c r="Z14" i="8" s="1"/>
  <c r="AC14" i="8" s="1"/>
  <c r="AD14" i="8" s="1"/>
  <c r="AE14" i="8" s="1"/>
  <c r="AF14" i="8" s="1"/>
  <c r="V14" i="8"/>
  <c r="T14" i="8"/>
  <c r="R14" i="8"/>
  <c r="AJ17" i="7"/>
  <c r="T17" i="7"/>
  <c r="V17" i="7" s="1"/>
  <c r="W17" i="7" s="1"/>
  <c r="Y17" i="7" s="1"/>
  <c r="Z17" i="7" s="1"/>
  <c r="AC17" i="7" s="1"/>
  <c r="AD17" i="7" s="1"/>
  <c r="AE17" i="7" s="1"/>
  <c r="AF17" i="7" s="1"/>
  <c r="S17" i="7"/>
  <c r="R17" i="7"/>
  <c r="I17" i="7"/>
  <c r="H17" i="7"/>
  <c r="G17" i="7"/>
  <c r="F17" i="7"/>
  <c r="J17" i="7" s="1"/>
  <c r="J16" i="7"/>
  <c r="J15" i="7"/>
  <c r="J14" i="7"/>
  <c r="J15" i="9" l="1"/>
  <c r="K155" i="2"/>
  <c r="K154" i="2"/>
  <c r="AJ19" i="6"/>
  <c r="S19" i="6"/>
  <c r="T19" i="6" s="1"/>
  <c r="V19" i="6" s="1"/>
  <c r="I19" i="6"/>
  <c r="H19" i="6"/>
  <c r="G19" i="6"/>
  <c r="F19" i="6"/>
  <c r="J19" i="6" s="1"/>
  <c r="T18" i="6"/>
  <c r="V18" i="6" s="1"/>
  <c r="J18" i="6"/>
  <c r="R18" i="6" s="1"/>
  <c r="V17" i="6"/>
  <c r="T17" i="6"/>
  <c r="J17" i="6"/>
  <c r="R17" i="6" s="1"/>
  <c r="J16" i="6"/>
  <c r="J15" i="6"/>
  <c r="T14" i="6"/>
  <c r="V14" i="6" s="1"/>
  <c r="J14" i="6"/>
  <c r="R14" i="6" s="1"/>
  <c r="AJ22" i="5"/>
  <c r="AI22" i="5"/>
  <c r="AF22" i="5"/>
  <c r="AE22" i="5"/>
  <c r="AD22" i="5"/>
  <c r="AC22" i="5"/>
  <c r="Z22" i="5"/>
  <c r="Y22" i="5"/>
  <c r="W22" i="5"/>
  <c r="V22" i="5"/>
  <c r="T22" i="5"/>
  <c r="S22" i="5"/>
  <c r="R22" i="5"/>
  <c r="I22" i="5"/>
  <c r="H22" i="5"/>
  <c r="G22" i="5"/>
  <c r="F22" i="5"/>
  <c r="J22" i="5" s="1"/>
  <c r="J21" i="5"/>
  <c r="J20" i="5"/>
  <c r="J19" i="5"/>
  <c r="J18" i="5"/>
  <c r="J17" i="5"/>
  <c r="J16" i="5"/>
  <c r="J15" i="5"/>
  <c r="J14" i="5"/>
  <c r="R19" i="6" l="1"/>
  <c r="W19" i="6" s="1"/>
  <c r="Y19" i="6" s="1"/>
  <c r="Z19" i="6" s="1"/>
  <c r="AC19" i="6" s="1"/>
  <c r="AD19" i="6" s="1"/>
  <c r="AE19" i="6" s="1"/>
  <c r="AF19" i="6" s="1"/>
  <c r="W18" i="6"/>
  <c r="Y18" i="6" s="1"/>
  <c r="Z18" i="6" s="1"/>
  <c r="AC18" i="6" s="1"/>
  <c r="AD18" i="6" s="1"/>
  <c r="AE18" i="6" s="1"/>
  <c r="AF18" i="6" s="1"/>
  <c r="W14" i="6"/>
  <c r="Y14" i="6" s="1"/>
  <c r="Z14" i="6" s="1"/>
  <c r="AC14" i="6" s="1"/>
  <c r="AD14" i="6" s="1"/>
  <c r="AE14" i="6" s="1"/>
  <c r="AF14" i="6" s="1"/>
  <c r="W17" i="6"/>
  <c r="Y17" i="6" s="1"/>
  <c r="Z17" i="6" s="1"/>
  <c r="AC17" i="6" s="1"/>
  <c r="AD17" i="6" s="1"/>
  <c r="AE17" i="6" s="1"/>
  <c r="AF17" i="6" s="1"/>
  <c r="AJ27" i="3" l="1"/>
  <c r="AI27" i="3"/>
  <c r="AF27" i="3"/>
  <c r="AE27" i="3"/>
  <c r="AD27" i="3"/>
  <c r="AC27" i="3"/>
  <c r="Z27" i="3"/>
  <c r="Y27" i="3"/>
  <c r="W27" i="3"/>
  <c r="V27" i="3"/>
  <c r="T27" i="3"/>
  <c r="S27" i="3"/>
  <c r="R27" i="3"/>
  <c r="I27" i="3"/>
  <c r="H27" i="3"/>
  <c r="G27" i="3"/>
  <c r="F27" i="3"/>
  <c r="J27" i="3" s="1"/>
  <c r="J26" i="3"/>
  <c r="J14" i="3"/>
  <c r="AJ18" i="1"/>
  <c r="AI18" i="1"/>
  <c r="AF18" i="1"/>
  <c r="AE18" i="1"/>
  <c r="AD18" i="1"/>
  <c r="AC18" i="1"/>
  <c r="Z18" i="1"/>
  <c r="Y18" i="1"/>
  <c r="W18" i="1"/>
  <c r="V18" i="1"/>
  <c r="T18" i="1"/>
  <c r="S18" i="1"/>
  <c r="R18" i="1"/>
  <c r="I18" i="1"/>
  <c r="H18" i="1"/>
  <c r="G18" i="1"/>
  <c r="F18" i="1"/>
  <c r="J14" i="1"/>
  <c r="J18" i="1" l="1"/>
</calcChain>
</file>

<file path=xl/comments1.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10.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1.xml><?xml version="1.0" encoding="utf-8"?>
<comments xmlns="http://schemas.openxmlformats.org/spreadsheetml/2006/main">
  <authors>
    <author>Jorge Abel Pedraza Novoa</author>
    <author>Guillermo Rodrigo Huertas Patiño</author>
  </authors>
  <commentList>
    <comment ref="A12" authorId="0" shapeId="0">
      <text>
        <r>
          <rPr>
            <sz val="9"/>
            <color indexed="81"/>
            <rFont val="Tahoma"/>
            <family val="2"/>
          </rPr>
          <t xml:space="preserve">Señale los temas más relevantes, objeto de asistencia técnica, que desarrollará la entidad durante el año. </t>
        </r>
      </text>
    </comment>
    <comment ref="B12"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2" authorId="0" shapeId="0">
      <text>
        <r>
          <rPr>
            <sz val="9"/>
            <color indexed="81"/>
            <rFont val="Tahoma"/>
            <family val="2"/>
          </rPr>
          <t>Describa brevemente el objetivo de la asistencia a brindar, de acuerdo con el tema programado y la categoría de Asistencia Técnica a Realizar.</t>
        </r>
      </text>
    </comment>
    <comment ref="F12"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2" authorId="0" shapeId="0">
      <text>
        <r>
          <rPr>
            <sz val="9"/>
            <color indexed="81"/>
            <rFont val="Tahoma"/>
            <family val="2"/>
          </rPr>
          <t xml:space="preserve">Señale el nombre del indicador, según corresponda a la actividad de asistencia programada. </t>
        </r>
      </text>
    </comment>
    <comment ref="L12" authorId="0" shapeId="0">
      <text>
        <r>
          <rPr>
            <sz val="9"/>
            <color indexed="81"/>
            <rFont val="Tahoma"/>
            <family val="2"/>
          </rPr>
          <t xml:space="preserve">Señale la unidad de medida, según corresponda a la actividad de asistencia programada. </t>
        </r>
      </text>
    </comment>
    <comment ref="M12" authorId="0" shapeId="0">
      <text>
        <r>
          <rPr>
            <sz val="9"/>
            <color indexed="81"/>
            <rFont val="Tahoma"/>
            <family val="2"/>
          </rPr>
          <t xml:space="preserve">Digite el Número de la Meta de Producto que esté asociada al tema programado. </t>
        </r>
      </text>
    </comment>
    <comment ref="N12" authorId="0" shapeId="0">
      <text>
        <r>
          <rPr>
            <sz val="9"/>
            <color indexed="81"/>
            <rFont val="Tahoma"/>
            <family val="2"/>
          </rPr>
          <t>Escriba el nombre de las entidades internas o externas que cooperarán o apoyarán la asistencia programada.</t>
        </r>
      </text>
    </comment>
    <comment ref="O12" authorId="1" shapeId="0">
      <text>
        <r>
          <rPr>
            <sz val="9"/>
            <color indexed="81"/>
            <rFont val="Tahoma"/>
            <family val="2"/>
          </rPr>
          <t>Indique hacia quienes va dirigido el evento a realizar</t>
        </r>
      </text>
    </comment>
    <comment ref="P12" authorId="1" shapeId="0">
      <text>
        <r>
          <rPr>
            <sz val="9"/>
            <color indexed="81"/>
            <rFont val="Tahoma"/>
            <family val="2"/>
          </rPr>
          <t>Indique el número de grupos poblacionales a quienes va dirigido el evento</t>
        </r>
      </text>
    </comment>
    <comment ref="Q12" authorId="1" shapeId="0">
      <text>
        <r>
          <rPr>
            <sz val="9"/>
            <color indexed="81"/>
            <rFont val="Tahoma"/>
            <family val="2"/>
          </rPr>
          <t xml:space="preserve">Registre  la Dirección responsable de desarrollar el tema </t>
        </r>
      </text>
    </comment>
    <comment ref="R12" authorId="0" shapeId="0">
      <text>
        <r>
          <rPr>
            <sz val="9"/>
            <color indexed="81"/>
            <rFont val="Tahoma"/>
            <family val="2"/>
          </rPr>
          <t>Señale el número de asistencias realizadas en el trimestre, de acuerdo con el tema y la categoria de asistencia programada.</t>
        </r>
      </text>
    </comment>
    <comment ref="S12" authorId="0" shapeId="0">
      <text>
        <r>
          <rPr>
            <sz val="9"/>
            <color indexed="81"/>
            <rFont val="Tahoma"/>
            <family val="2"/>
          </rPr>
          <t xml:space="preserve">Digite el número de personas o funcionarios beneficiados con la asistencia técnica, según corresponda a los registros físicos. </t>
        </r>
      </text>
    </comment>
    <comment ref="T12" authorId="0" shapeId="0">
      <text>
        <r>
          <rPr>
            <sz val="9"/>
            <color indexed="81"/>
            <rFont val="Tahoma"/>
            <family val="2"/>
          </rPr>
          <t xml:space="preserve">Señale el número de entidades beneficiadas con la asistencia técnica brindada en el trimestre, según corresponda a los registros fisicos. </t>
        </r>
      </text>
    </comment>
    <comment ref="U12"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2" authorId="0" shapeId="0">
      <text>
        <r>
          <rPr>
            <sz val="9"/>
            <color indexed="81"/>
            <rFont val="Tahoma"/>
            <family val="2"/>
          </rPr>
          <t xml:space="preserve">
Digite 1, cualquiera que sea su respuesta.</t>
        </r>
      </text>
    </comment>
    <comment ref="AE12" authorId="0" shapeId="0">
      <text>
        <r>
          <rPr>
            <sz val="9"/>
            <color indexed="81"/>
            <rFont val="Tahoma"/>
            <family val="2"/>
          </rPr>
          <t xml:space="preserve">
Digite 1, cualquiera que sea su respuesta. </t>
        </r>
      </text>
    </comment>
    <comment ref="AG12" authorId="0" shapeId="0">
      <text>
        <r>
          <rPr>
            <sz val="9"/>
            <color indexed="81"/>
            <rFont val="Tahoma"/>
            <family val="2"/>
          </rPr>
          <t xml:space="preserve">Describa brevemente las actividades de asistencia realizadas, según corresponda al tema programado. </t>
        </r>
      </text>
    </comment>
    <comment ref="AH12"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2"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2" authorId="0" shapeId="0">
      <text>
        <r>
          <rPr>
            <sz val="9"/>
            <color indexed="81"/>
            <rFont val="Tahoma"/>
            <family val="2"/>
          </rPr>
          <t>Digite el número de usuarios o funcionarios a quienes se les brindó asistencia técnica en oficina durante el trimestre.</t>
        </r>
      </text>
    </comment>
    <comment ref="AK12" authorId="1" shapeId="0">
      <text>
        <r>
          <rPr>
            <sz val="9"/>
            <color indexed="81"/>
            <rFont val="Tahoma"/>
            <family val="2"/>
          </rPr>
          <t xml:space="preserve">Esta casilla solamente la diligencia la Dirección de Seguimiento y Evaluación de la Secretaría de Planeación </t>
        </r>
      </text>
    </comment>
    <comment ref="AL12" authorId="0" shapeId="0">
      <text>
        <r>
          <rPr>
            <sz val="9"/>
            <color indexed="81"/>
            <rFont val="Tahoma"/>
            <family val="2"/>
          </rPr>
          <t xml:space="preserve">Señale brevemente los comentarios u observaciones que considere pertinentes, respecto a las actividades de asistencia técnica brindadas. </t>
        </r>
      </text>
    </comment>
    <comment ref="W14" authorId="0" shapeId="0">
      <text>
        <r>
          <rPr>
            <sz val="9"/>
            <color indexed="81"/>
            <rFont val="Tahoma"/>
            <family val="2"/>
          </rPr>
          <t>Indique el numero de horas empleadas en la asistencia realizada</t>
        </r>
      </text>
    </comment>
    <comment ref="Z14" authorId="0" shapeId="0">
      <text>
        <r>
          <rPr>
            <sz val="9"/>
            <color indexed="81"/>
            <rFont val="Tahoma"/>
            <family val="2"/>
          </rPr>
          <t>Indique el numero de horas empleadas en la asistencia realizada</t>
        </r>
      </text>
    </comment>
  </commentList>
</comments>
</file>

<file path=xl/comments12.xml><?xml version="1.0" encoding="utf-8"?>
<comments xmlns="http://schemas.openxmlformats.org/spreadsheetml/2006/main">
  <authors>
    <author>Jorge Abel Pedraza Novoa</author>
    <author>Guillermo Rodrigo Huertas Patiño</author>
    <author>Erika Natalia Jaramillo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B13" authorId="2" shapeId="0">
      <text>
        <r>
          <rPr>
            <b/>
            <sz val="9"/>
            <color indexed="81"/>
            <rFont val="Tahoma"/>
            <family val="2"/>
          </rPr>
          <t>Erika Natalia Jaramillo:</t>
        </r>
        <r>
          <rPr>
            <sz val="9"/>
            <color indexed="81"/>
            <rFont val="Tahoma"/>
            <family val="2"/>
          </rPr>
          <t xml:space="preserve">
capacitación</t>
        </r>
      </text>
    </comment>
    <comment ref="C13" authorId="2" shapeId="0">
      <text>
        <r>
          <rPr>
            <b/>
            <sz val="9"/>
            <color indexed="81"/>
            <rFont val="Tahoma"/>
            <family val="2"/>
          </rPr>
          <t>Erika Natalia Jaramillo:</t>
        </r>
        <r>
          <rPr>
            <sz val="9"/>
            <color indexed="81"/>
            <rFont val="Tahoma"/>
            <family val="2"/>
          </rPr>
          <t xml:space="preserve">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13.xml><?xml version="1.0" encoding="utf-8"?>
<comments xmlns="http://schemas.openxmlformats.org/spreadsheetml/2006/main">
  <authors>
    <author>Jorge Abel Pedraza Novoa</author>
    <author>Guillermo Rodrigo Huertas Patiño</author>
    <author>Erika Natalia Jaramillo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B13" authorId="2" shapeId="0">
      <text>
        <r>
          <rPr>
            <b/>
            <sz val="9"/>
            <color indexed="81"/>
            <rFont val="Tahoma"/>
            <family val="2"/>
          </rPr>
          <t>Erika Natalia Jaramillo:</t>
        </r>
        <r>
          <rPr>
            <sz val="9"/>
            <color indexed="81"/>
            <rFont val="Tahoma"/>
            <family val="2"/>
          </rPr>
          <t xml:space="preserve">
capacitación</t>
        </r>
      </text>
    </comment>
    <comment ref="C13" authorId="2" shapeId="0">
      <text>
        <r>
          <rPr>
            <b/>
            <sz val="9"/>
            <color indexed="81"/>
            <rFont val="Tahoma"/>
            <family val="2"/>
          </rPr>
          <t>Erika Natalia Jaramillo:</t>
        </r>
        <r>
          <rPr>
            <sz val="9"/>
            <color indexed="81"/>
            <rFont val="Tahoma"/>
            <family val="2"/>
          </rPr>
          <t xml:space="preserve">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 ref="E32" authorId="0" shapeId="0">
      <text>
        <r>
          <rPr>
            <b/>
            <sz val="9"/>
            <color indexed="81"/>
            <rFont val="Tahoma"/>
            <family val="2"/>
          </rPr>
          <t>Jorge Abel Pedraza Novoa:</t>
        </r>
        <r>
          <rPr>
            <sz val="9"/>
            <color indexed="81"/>
            <rFont val="Tahoma"/>
            <family val="2"/>
          </rPr>
          <t xml:space="preserve">
CARPETAS SOFIA</t>
        </r>
      </text>
    </comment>
  </commentList>
</comments>
</file>

<file path=xl/comments14.xml><?xml version="1.0" encoding="utf-8"?>
<comments xmlns="http://schemas.openxmlformats.org/spreadsheetml/2006/main">
  <authors>
    <author>Jorge Abel Pedraza Novoa</author>
    <author>Guillermo Rodrigo Huertas Patiño</author>
    <author>Erika Natalia Jaramillo</author>
    <author>Autor</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B13" authorId="2" shapeId="0">
      <text>
        <r>
          <rPr>
            <b/>
            <sz val="9"/>
            <color indexed="81"/>
            <rFont val="Tahoma"/>
            <family val="2"/>
          </rPr>
          <t>Erika Natalia Jaramillo:</t>
        </r>
        <r>
          <rPr>
            <sz val="9"/>
            <color indexed="81"/>
            <rFont val="Tahoma"/>
            <family val="2"/>
          </rPr>
          <t xml:space="preserve">
capacitación</t>
        </r>
      </text>
    </comment>
    <comment ref="C13" authorId="2" shapeId="0">
      <text>
        <r>
          <rPr>
            <b/>
            <sz val="9"/>
            <color indexed="81"/>
            <rFont val="Tahoma"/>
            <family val="2"/>
          </rPr>
          <t>Erika Natalia Jaramillo:</t>
        </r>
        <r>
          <rPr>
            <sz val="9"/>
            <color indexed="81"/>
            <rFont val="Tahoma"/>
            <family val="2"/>
          </rPr>
          <t xml:space="preserve">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 ref="I31" authorId="3" shapeId="0">
      <text>
        <r>
          <rPr>
            <b/>
            <sz val="9"/>
            <color indexed="81"/>
            <rFont val="Tahoma"/>
            <family val="2"/>
          </rPr>
          <t>Autor:</t>
        </r>
        <r>
          <rPr>
            <sz val="9"/>
            <color indexed="81"/>
            <rFont val="Tahoma"/>
            <family val="2"/>
          </rPr>
          <t xml:space="preserve">
Esta actividad tenia programacion</t>
        </r>
      </text>
    </comment>
    <comment ref="I35" authorId="3" shapeId="0">
      <text>
        <r>
          <rPr>
            <b/>
            <sz val="9"/>
            <color indexed="81"/>
            <rFont val="Tahoma"/>
            <family val="2"/>
          </rPr>
          <t>Autor:</t>
        </r>
        <r>
          <rPr>
            <sz val="9"/>
            <color indexed="81"/>
            <rFont val="Tahoma"/>
            <family val="2"/>
          </rPr>
          <t xml:space="preserve">
esta la programacion según plande coherencia</t>
        </r>
      </text>
    </comment>
    <comment ref="P103" authorId="3" shapeId="0">
      <text>
        <r>
          <rPr>
            <b/>
            <sz val="9"/>
            <color indexed="81"/>
            <rFont val="Tahoma"/>
            <family val="2"/>
          </rPr>
          <t>Autor:</t>
        </r>
        <r>
          <rPr>
            <sz val="9"/>
            <color indexed="81"/>
            <rFont val="Tahoma"/>
            <family val="2"/>
          </rPr>
          <t xml:space="preserve">
S Ne debe escribir número de población  ninguna casilla debe quedar en blanco</t>
        </r>
      </text>
    </comment>
  </commentList>
</comments>
</file>

<file path=xl/comments15.xml><?xml version="1.0" encoding="utf-8"?>
<comments xmlns="http://schemas.openxmlformats.org/spreadsheetml/2006/main">
  <authors>
    <author>Jorge Abel Pedraza Novoa</author>
    <author>Guillermo Rodrigo Huertas Patiño</author>
    <author>Erika Natalia Jaramillo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B13" authorId="2" shapeId="0">
      <text>
        <r>
          <rPr>
            <b/>
            <sz val="9"/>
            <color indexed="81"/>
            <rFont val="Tahoma"/>
            <family val="2"/>
          </rPr>
          <t>Erika Natalia Jaramillo:</t>
        </r>
        <r>
          <rPr>
            <sz val="9"/>
            <color indexed="81"/>
            <rFont val="Tahoma"/>
            <family val="2"/>
          </rPr>
          <t xml:space="preserve">
capacitación</t>
        </r>
      </text>
    </comment>
    <comment ref="C13" authorId="2" shapeId="0">
      <text>
        <r>
          <rPr>
            <b/>
            <sz val="9"/>
            <color indexed="81"/>
            <rFont val="Tahoma"/>
            <family val="2"/>
          </rPr>
          <t>Erika Natalia Jaramillo:</t>
        </r>
        <r>
          <rPr>
            <sz val="9"/>
            <color indexed="81"/>
            <rFont val="Tahoma"/>
            <family val="2"/>
          </rPr>
          <t xml:space="preserve">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16.xml><?xml version="1.0" encoding="utf-8"?>
<comments xmlns="http://schemas.openxmlformats.org/spreadsheetml/2006/main">
  <authors>
    <author>Jorge Abel Pedraza Novoa</author>
    <author>Guillermo Rodrigo Huertas Patiño</author>
    <author>Erika Natalia Jaramillo</author>
    <author>Autor</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B13" authorId="2" shapeId="0">
      <text>
        <r>
          <rPr>
            <b/>
            <sz val="9"/>
            <color indexed="81"/>
            <rFont val="Tahoma"/>
            <family val="2"/>
          </rPr>
          <t>Erika Natalia Jaramillo:</t>
        </r>
        <r>
          <rPr>
            <sz val="9"/>
            <color indexed="81"/>
            <rFont val="Tahoma"/>
            <family val="2"/>
          </rPr>
          <t xml:space="preserve">
capacitación</t>
        </r>
      </text>
    </comment>
    <comment ref="C13" authorId="2" shapeId="0">
      <text>
        <r>
          <rPr>
            <b/>
            <sz val="9"/>
            <color indexed="81"/>
            <rFont val="Tahoma"/>
            <family val="2"/>
          </rPr>
          <t>Erika Natalia Jaramillo:</t>
        </r>
        <r>
          <rPr>
            <sz val="9"/>
            <color indexed="81"/>
            <rFont val="Tahoma"/>
            <family val="2"/>
          </rPr>
          <t xml:space="preserve">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 ref="F14" authorId="3" shapeId="0">
      <text>
        <r>
          <rPr>
            <b/>
            <sz val="9"/>
            <color indexed="81"/>
            <rFont val="Tahoma"/>
            <family val="2"/>
          </rPr>
          <t>Autor:</t>
        </r>
        <r>
          <rPr>
            <sz val="9"/>
            <color indexed="81"/>
            <rFont val="Tahoma"/>
            <family val="2"/>
          </rPr>
          <t xml:space="preserve">
Escribir cifras, números, en los cuatro trimestres</t>
        </r>
      </text>
    </comment>
    <comment ref="K14" authorId="3" shapeId="0">
      <text>
        <r>
          <rPr>
            <b/>
            <sz val="9"/>
            <color indexed="81"/>
            <rFont val="Tahoma"/>
            <family val="2"/>
          </rPr>
          <t>Autor:</t>
        </r>
        <r>
          <rPr>
            <sz val="9"/>
            <color indexed="81"/>
            <rFont val="Tahoma"/>
            <family val="2"/>
          </rPr>
          <t xml:space="preserve">
De pronto sería más adecuado el de "No. De proyectos formulados"?</t>
        </r>
      </text>
    </comment>
  </commentList>
</comments>
</file>

<file path=xl/comments17.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18.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19.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técnica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Técnica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físicos.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20.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1.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2.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23.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24.xml><?xml version="1.0" encoding="utf-8"?>
<comments xmlns="http://schemas.openxmlformats.org/spreadsheetml/2006/main">
  <authors>
    <author>Jorge Abel Pedraza Novoa</author>
    <author>Guillermo Rodrigo Huertas Patiño</author>
    <author>Autor</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 xml:space="preserve">Señale los temas más relevantes, objeto de asistencia técnica, que desarrollará la entidad durante el año. </t>
        </r>
      </text>
    </comment>
    <comment ref="C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F11" authorId="0" shapeId="0">
      <text>
        <r>
          <rPr>
            <sz val="9"/>
            <color indexed="81"/>
            <rFont val="Tahoma"/>
            <family val="2"/>
          </rPr>
          <t>Describa brevemente el objetivo de la asistencia a brindar, de acuerdo con el tema programado y la categoría de Asistencia Técnica a Realizar.</t>
        </r>
      </text>
    </comment>
    <comment ref="G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L11" authorId="0" shapeId="0">
      <text>
        <r>
          <rPr>
            <sz val="9"/>
            <color indexed="81"/>
            <rFont val="Tahoma"/>
            <family val="2"/>
          </rPr>
          <t xml:space="preserve">Señale el nombre del indicador, según corresponda a la actividad de asistencia programada. </t>
        </r>
      </text>
    </comment>
    <comment ref="M11" authorId="0" shapeId="0">
      <text>
        <r>
          <rPr>
            <sz val="9"/>
            <color indexed="81"/>
            <rFont val="Tahoma"/>
            <family val="2"/>
          </rPr>
          <t xml:space="preserve">Señale la unidad de medida, según corresponda a la actividad de asistencia programada. </t>
        </r>
      </text>
    </comment>
    <comment ref="N11" authorId="0" shapeId="0">
      <text>
        <r>
          <rPr>
            <sz val="9"/>
            <color indexed="81"/>
            <rFont val="Tahoma"/>
            <family val="2"/>
          </rPr>
          <t xml:space="preserve">Digite el Número de la Meta de Producto que esté asociada al tema programado. </t>
        </r>
      </text>
    </comment>
    <comment ref="O11" authorId="0" shapeId="0">
      <text>
        <r>
          <rPr>
            <sz val="9"/>
            <color indexed="81"/>
            <rFont val="Tahoma"/>
            <family val="2"/>
          </rPr>
          <t>Escriba el nombre de las entidades internas o externas que cooperarán o apoyarán la asistencia programada.</t>
        </r>
      </text>
    </comment>
    <comment ref="P11" authorId="1" shapeId="0">
      <text>
        <r>
          <rPr>
            <sz val="9"/>
            <color indexed="81"/>
            <rFont val="Tahoma"/>
            <family val="2"/>
          </rPr>
          <t>Indique hacia quienes va dirigido el evento a realizar</t>
        </r>
      </text>
    </comment>
    <comment ref="Q11" authorId="1" shapeId="0">
      <text>
        <r>
          <rPr>
            <sz val="9"/>
            <color indexed="81"/>
            <rFont val="Tahoma"/>
            <family val="2"/>
          </rPr>
          <t>Indique el número de grupos poblacionales a quienes va dirigido el evento</t>
        </r>
      </text>
    </comment>
    <comment ref="R11" authorId="1" shapeId="0">
      <text>
        <r>
          <rPr>
            <sz val="9"/>
            <color indexed="81"/>
            <rFont val="Tahoma"/>
            <family val="2"/>
          </rPr>
          <t xml:space="preserve">Registre  la Dirección responsable de desarrollar el tema </t>
        </r>
      </text>
    </comment>
    <comment ref="S11" authorId="0" shapeId="0">
      <text>
        <r>
          <rPr>
            <sz val="9"/>
            <color indexed="81"/>
            <rFont val="Tahoma"/>
            <family val="2"/>
          </rPr>
          <t>Señale el número de asistencias realizadas en el trimestre, de acuerdo con el tema y la categoria de asistencia programada.</t>
        </r>
      </text>
    </comment>
    <comment ref="T11" authorId="0" shapeId="0">
      <text>
        <r>
          <rPr>
            <sz val="9"/>
            <color indexed="81"/>
            <rFont val="Tahoma"/>
            <family val="2"/>
          </rPr>
          <t xml:space="preserve">Digite el número de personas o funcionarios beneficiados con la asistencia técnica, según corresponda a los registros físicos. </t>
        </r>
      </text>
    </comment>
    <comment ref="U11" authorId="0" shapeId="0">
      <text>
        <r>
          <rPr>
            <sz val="9"/>
            <color indexed="81"/>
            <rFont val="Tahoma"/>
            <family val="2"/>
          </rPr>
          <t xml:space="preserve">Señale el número de entidades beneficiadas con la asistencia técnica brindada en el trimestre, según corresponda a los registros fisicos. </t>
        </r>
      </text>
    </comment>
    <comment ref="V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D11" authorId="0" shapeId="0">
      <text>
        <r>
          <rPr>
            <sz val="9"/>
            <color indexed="81"/>
            <rFont val="Tahoma"/>
            <family val="2"/>
          </rPr>
          <t xml:space="preserve">
Digite 1, cualquiera que sea su respuesta.</t>
        </r>
      </text>
    </comment>
    <comment ref="AF11" authorId="0" shapeId="0">
      <text>
        <r>
          <rPr>
            <sz val="9"/>
            <color indexed="81"/>
            <rFont val="Tahoma"/>
            <family val="2"/>
          </rPr>
          <t xml:space="preserve">
Digite 1, cualquiera que sea su respuesta. </t>
        </r>
      </text>
    </comment>
    <comment ref="AH11" authorId="0" shapeId="0">
      <text>
        <r>
          <rPr>
            <sz val="9"/>
            <color indexed="81"/>
            <rFont val="Tahoma"/>
            <family val="2"/>
          </rPr>
          <t xml:space="preserve">Describa brevemente las actividades de asistencia realizadas, según corresponda al tema programado. </t>
        </r>
      </text>
    </comment>
    <comment ref="AI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J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K11" authorId="0" shapeId="0">
      <text>
        <r>
          <rPr>
            <sz val="9"/>
            <color indexed="81"/>
            <rFont val="Tahoma"/>
            <family val="2"/>
          </rPr>
          <t>Digite el número de usuarios o funcionarios a quienes se les brindó asistencia técnica en oficina durante el trimestre.</t>
        </r>
      </text>
    </comment>
    <comment ref="AL11" authorId="1" shapeId="0">
      <text>
        <r>
          <rPr>
            <sz val="9"/>
            <color indexed="81"/>
            <rFont val="Tahoma"/>
            <family val="2"/>
          </rPr>
          <t xml:space="preserve">Esta casilla solamente la diligencia la Dirección de Seguimiento y Evaluación de la Secretaría de Planeación </t>
        </r>
      </text>
    </comment>
    <comment ref="AM11" authorId="0" shapeId="0">
      <text>
        <r>
          <rPr>
            <sz val="9"/>
            <color indexed="81"/>
            <rFont val="Tahoma"/>
            <family val="2"/>
          </rPr>
          <t xml:space="preserve">Señale brevemente los comentarios u observaciones que considere pertinentes, respecto a las actividades de asistencia técnica brindadas. </t>
        </r>
      </text>
    </comment>
    <comment ref="X13" authorId="0" shapeId="0">
      <text>
        <r>
          <rPr>
            <sz val="9"/>
            <color indexed="81"/>
            <rFont val="Tahoma"/>
            <family val="2"/>
          </rPr>
          <t>Indique el numero de horas empleadas en la asistencia realizada</t>
        </r>
      </text>
    </comment>
    <comment ref="AA13" authorId="0" shapeId="0">
      <text>
        <r>
          <rPr>
            <sz val="9"/>
            <color indexed="81"/>
            <rFont val="Tahoma"/>
            <family val="2"/>
          </rPr>
          <t>Indique el numero de horas empleadas en la asistencia realizada</t>
        </r>
      </text>
    </comment>
    <comment ref="F202" authorId="0" shapeId="0">
      <text>
        <r>
          <rPr>
            <b/>
            <sz val="9"/>
            <color indexed="81"/>
            <rFont val="Tahoma"/>
            <family val="2"/>
          </rPr>
          <t>Jorge Abel Pedraza Novoa:</t>
        </r>
        <r>
          <rPr>
            <sz val="9"/>
            <color indexed="81"/>
            <rFont val="Tahoma"/>
            <family val="2"/>
          </rPr>
          <t xml:space="preserve">
CARPETAS SOFIA</t>
        </r>
      </text>
    </comment>
    <comment ref="J233" authorId="2" shapeId="0">
      <text>
        <r>
          <rPr>
            <b/>
            <sz val="9"/>
            <color indexed="81"/>
            <rFont val="Tahoma"/>
            <family val="2"/>
          </rPr>
          <t>Autor:</t>
        </r>
        <r>
          <rPr>
            <sz val="9"/>
            <color indexed="81"/>
            <rFont val="Tahoma"/>
            <family val="2"/>
          </rPr>
          <t xml:space="preserve">
Esta actividad tenia programacion</t>
        </r>
      </text>
    </comment>
    <comment ref="J237" authorId="2" shapeId="0">
      <text>
        <r>
          <rPr>
            <b/>
            <sz val="9"/>
            <color indexed="81"/>
            <rFont val="Tahoma"/>
            <family val="2"/>
          </rPr>
          <t>Autor:</t>
        </r>
        <r>
          <rPr>
            <sz val="9"/>
            <color indexed="81"/>
            <rFont val="Tahoma"/>
            <family val="2"/>
          </rPr>
          <t xml:space="preserve">
esta la programacion según plande coherencia</t>
        </r>
      </text>
    </comment>
    <comment ref="Q305" authorId="2" shapeId="0">
      <text>
        <r>
          <rPr>
            <b/>
            <sz val="9"/>
            <color indexed="81"/>
            <rFont val="Tahoma"/>
            <family val="2"/>
          </rPr>
          <t>Autor:</t>
        </r>
        <r>
          <rPr>
            <sz val="9"/>
            <color indexed="81"/>
            <rFont val="Tahoma"/>
            <family val="2"/>
          </rPr>
          <t xml:space="preserve">
S Ne debe escribir número de población  ninguna casilla debe quedar en blanco</t>
        </r>
      </text>
    </comment>
    <comment ref="G394" authorId="2" shapeId="0">
      <text>
        <r>
          <rPr>
            <b/>
            <sz val="9"/>
            <color indexed="81"/>
            <rFont val="Tahoma"/>
            <family val="2"/>
          </rPr>
          <t>Autor:</t>
        </r>
        <r>
          <rPr>
            <sz val="9"/>
            <color indexed="81"/>
            <rFont val="Tahoma"/>
            <family val="2"/>
          </rPr>
          <t xml:space="preserve">
Escribir cifras, números, en los cuatro trimestres</t>
        </r>
      </text>
    </comment>
    <comment ref="L394" authorId="2" shapeId="0">
      <text>
        <r>
          <rPr>
            <b/>
            <sz val="9"/>
            <color indexed="81"/>
            <rFont val="Tahoma"/>
            <family val="2"/>
          </rPr>
          <t>Autor:</t>
        </r>
        <r>
          <rPr>
            <sz val="9"/>
            <color indexed="81"/>
            <rFont val="Tahoma"/>
            <family val="2"/>
          </rPr>
          <t xml:space="preserve">
De pronto sería más adecuado el de "No. De proyectos formulados"?</t>
        </r>
      </text>
    </comment>
  </commentList>
</comments>
</file>

<file path=xl/comments3.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4.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5.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6.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7.xml><?xml version="1.0" encoding="utf-8"?>
<comments xmlns="http://schemas.openxmlformats.org/spreadsheetml/2006/main">
  <authors>
    <author>Jorge Abel Pedraza Novoa</author>
    <author>Guillermo Rodrigo Huertas Patiño</author>
  </authors>
  <commentList>
    <comment ref="A11" authorId="0" shapeId="0">
      <text>
        <r>
          <rPr>
            <b/>
            <sz val="9"/>
            <color indexed="81"/>
            <rFont val="Tahoma"/>
            <family val="2"/>
          </rPr>
          <t>Jorge Abel Pedraza Novoa:</t>
        </r>
        <r>
          <rPr>
            <sz val="9"/>
            <color indexed="81"/>
            <rFont val="Tahoma"/>
            <family val="2"/>
          </rPr>
          <t xml:space="preserve">
Señale los temas más relevantes, objeto de asistencia técnica, que desarrollará la entidad durante el año. </t>
        </r>
      </text>
    </comment>
    <comment ref="B11" authorId="0" shapeId="0">
      <text>
        <r>
          <rPr>
            <b/>
            <sz val="9"/>
            <color indexed="81"/>
            <rFont val="Tahoma"/>
            <family val="2"/>
          </rPr>
          <t>Jorge Abel Pedraza Novoa:</t>
        </r>
        <r>
          <rPr>
            <sz val="9"/>
            <color indexed="81"/>
            <rFont val="Tahoma"/>
            <family val="2"/>
          </rPr>
          <t xml:space="preserve">
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b/>
            <sz val="9"/>
            <color indexed="81"/>
            <rFont val="Tahoma"/>
            <family val="2"/>
          </rPr>
          <t>Jorge Abel Pedraza Novoa:</t>
        </r>
        <r>
          <rPr>
            <sz val="9"/>
            <color indexed="81"/>
            <rFont val="Tahoma"/>
            <family val="2"/>
          </rPr>
          <t xml:space="preserve">
Describa brevemente el objetivo de la asistencia a bridar, de acuerdo con el tema programado y la categoría de Asistencia Técnica a Realizar.</t>
        </r>
      </text>
    </comment>
    <comment ref="F11" authorId="0" shapeId="0">
      <text>
        <r>
          <rPr>
            <b/>
            <sz val="9"/>
            <color indexed="81"/>
            <rFont val="Tahoma"/>
            <family val="2"/>
          </rPr>
          <t>Jorge Abel Pedraza Novoa:</t>
        </r>
        <r>
          <rPr>
            <sz val="9"/>
            <color indexed="81"/>
            <rFont val="Tahoma"/>
            <family val="2"/>
          </rPr>
          <t xml:space="preserve">
Digite el número Asistencias que la entidad programe por cada trimestre del año, de acuerdo con el tema programado y la categoría de Asistencia Técncia a realizar.</t>
        </r>
      </text>
    </comment>
    <comment ref="K11" authorId="0" shapeId="0">
      <text>
        <r>
          <rPr>
            <b/>
            <sz val="9"/>
            <color indexed="81"/>
            <rFont val="Tahoma"/>
            <family val="2"/>
          </rPr>
          <t>Jorge Abel Pedraza Novoa:</t>
        </r>
        <r>
          <rPr>
            <sz val="9"/>
            <color indexed="81"/>
            <rFont val="Tahoma"/>
            <family val="2"/>
          </rPr>
          <t xml:space="preserve">
Señale el nombre del indicador, según corresponda a la actividad de asistencia programada. </t>
        </r>
      </text>
    </comment>
    <comment ref="L11" authorId="0" shapeId="0">
      <text>
        <r>
          <rPr>
            <b/>
            <sz val="9"/>
            <color indexed="81"/>
            <rFont val="Tahoma"/>
            <family val="2"/>
          </rPr>
          <t>Jorge Abel Pedraza Novoa:</t>
        </r>
        <r>
          <rPr>
            <sz val="9"/>
            <color indexed="81"/>
            <rFont val="Tahoma"/>
            <family val="2"/>
          </rPr>
          <t xml:space="preserve">
Señale la unidad de medida, según corresponda a la actividad de asistencia programada. </t>
        </r>
      </text>
    </comment>
    <comment ref="M11" authorId="0" shapeId="0">
      <text>
        <r>
          <rPr>
            <b/>
            <sz val="9"/>
            <color indexed="81"/>
            <rFont val="Tahoma"/>
            <family val="2"/>
          </rPr>
          <t>Jorge Abel Pedraza Novoa:</t>
        </r>
        <r>
          <rPr>
            <sz val="9"/>
            <color indexed="81"/>
            <rFont val="Tahoma"/>
            <family val="2"/>
          </rPr>
          <t xml:space="preserve">
Digite el Número de la Meta de Producto que esté asociada al tema programado. </t>
        </r>
      </text>
    </comment>
    <comment ref="N11" authorId="0" shapeId="0">
      <text>
        <r>
          <rPr>
            <b/>
            <sz val="9"/>
            <color indexed="81"/>
            <rFont val="Tahoma"/>
            <family val="2"/>
          </rPr>
          <t>Jorge Abel Pedraza Novoa:</t>
        </r>
        <r>
          <rPr>
            <sz val="9"/>
            <color indexed="81"/>
            <rFont val="Tahoma"/>
            <family val="2"/>
          </rPr>
          <t xml:space="preserve">
Escriba el nombre de las entidades internas o externas que cooperarán o apoyarán la asistencia programada.</t>
        </r>
      </text>
    </comment>
    <comment ref="O11" authorId="1" shapeId="0">
      <text>
        <r>
          <rPr>
            <b/>
            <sz val="9"/>
            <color indexed="81"/>
            <rFont val="Tahoma"/>
            <family val="2"/>
          </rPr>
          <t>Guillermo Rodrigo Huertas Patiño:</t>
        </r>
        <r>
          <rPr>
            <sz val="9"/>
            <color indexed="81"/>
            <rFont val="Tahoma"/>
            <family val="2"/>
          </rPr>
          <t xml:space="preserve">
Indique hacia quienes quienes va dirigido el evento a realizar</t>
        </r>
      </text>
    </comment>
    <comment ref="P11" authorId="1" shapeId="0">
      <text>
        <r>
          <rPr>
            <b/>
            <sz val="9"/>
            <color indexed="81"/>
            <rFont val="Tahoma"/>
            <family val="2"/>
          </rPr>
          <t>Guillermo Rodrigo Huertas Patiño:</t>
        </r>
        <r>
          <rPr>
            <sz val="9"/>
            <color indexed="81"/>
            <rFont val="Tahoma"/>
            <family val="2"/>
          </rPr>
          <t xml:space="preserve">
indique el número de grupos poblacionales a quienes va dirigido el evento</t>
        </r>
      </text>
    </comment>
    <comment ref="Q11" authorId="1" shapeId="0">
      <text>
        <r>
          <rPr>
            <b/>
            <sz val="9"/>
            <color indexed="81"/>
            <rFont val="Tahoma"/>
            <family val="2"/>
          </rPr>
          <t>Guillermo Rodrigo Huertas Patiño:</t>
        </r>
        <r>
          <rPr>
            <sz val="9"/>
            <color indexed="81"/>
            <rFont val="Tahoma"/>
            <family val="2"/>
          </rPr>
          <t xml:space="preserve">
registre  la Dirección responsable de desarrollar el tema </t>
        </r>
      </text>
    </comment>
    <comment ref="R11" authorId="0" shapeId="0">
      <text>
        <r>
          <rPr>
            <b/>
            <sz val="9"/>
            <color indexed="81"/>
            <rFont val="Tahoma"/>
            <family val="2"/>
          </rPr>
          <t>Jorge Abel Pedraza Novoa:</t>
        </r>
        <r>
          <rPr>
            <sz val="9"/>
            <color indexed="81"/>
            <rFont val="Tahoma"/>
            <family val="2"/>
          </rPr>
          <t xml:space="preserve">
Señale el número de asistencias realizadas en el trimestre, de acuerdo con el tema y la categoria de asistencia programada.</t>
        </r>
      </text>
    </comment>
    <comment ref="S11" authorId="0" shapeId="0">
      <text>
        <r>
          <rPr>
            <b/>
            <sz val="9"/>
            <color indexed="81"/>
            <rFont val="Tahoma"/>
            <family val="2"/>
          </rPr>
          <t>Jorge Abel Pedraza Novoa:</t>
        </r>
        <r>
          <rPr>
            <sz val="9"/>
            <color indexed="81"/>
            <rFont val="Tahoma"/>
            <family val="2"/>
          </rPr>
          <t xml:space="preserve">
Digite el número de personas o funcionarios beneficiados con la asistencia técnica, según corresponda a los registros físicos. </t>
        </r>
      </text>
    </comment>
    <comment ref="T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número</t>
        </r>
        <r>
          <rPr>
            <sz val="9"/>
            <color indexed="81"/>
            <rFont val="Tahoma"/>
            <family val="2"/>
          </rPr>
          <t xml:space="preserve"> de entidades beneficiadas con la asistencia técnica brindada en el trimestre, según corresponda a los registros fisicos. </t>
        </r>
      </text>
    </comment>
    <comment ref="U11" authorId="0" shapeId="0">
      <text>
        <r>
          <rPr>
            <b/>
            <sz val="9"/>
            <color indexed="81"/>
            <rFont val="Tahoma"/>
            <family val="2"/>
          </rPr>
          <t>Jorge Abel Pedraza Novoa:</t>
        </r>
        <r>
          <rPr>
            <sz val="9"/>
            <color indexed="81"/>
            <rFont val="Tahoma"/>
            <family val="2"/>
          </rPr>
          <t xml:space="preserve">
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b/>
            <sz val="9"/>
            <color indexed="81"/>
            <rFont val="Tahoma"/>
            <family val="2"/>
          </rPr>
          <t>Jorge Abel Pedraza Novoa:</t>
        </r>
        <r>
          <rPr>
            <sz val="9"/>
            <color indexed="81"/>
            <rFont val="Tahoma"/>
            <family val="2"/>
          </rPr>
          <t xml:space="preserve">
Digite 1, cualquiera que sea su respuesta.</t>
        </r>
      </text>
    </comment>
    <comment ref="AE11" authorId="0" shapeId="0">
      <text>
        <r>
          <rPr>
            <b/>
            <sz val="9"/>
            <color indexed="81"/>
            <rFont val="Tahoma"/>
            <family val="2"/>
          </rPr>
          <t>Jorge Abel Pedraza Novoa:</t>
        </r>
        <r>
          <rPr>
            <sz val="9"/>
            <color indexed="81"/>
            <rFont val="Tahoma"/>
            <family val="2"/>
          </rPr>
          <t xml:space="preserve">
Digite 1, cualquiera que sea su respuesta. </t>
        </r>
      </text>
    </comment>
    <comment ref="AG11" authorId="0" shapeId="0">
      <text>
        <r>
          <rPr>
            <b/>
            <sz val="9"/>
            <color indexed="81"/>
            <rFont val="Tahoma"/>
            <family val="2"/>
          </rPr>
          <t>Jorge Abel Pedraza Novoa:</t>
        </r>
        <r>
          <rPr>
            <sz val="9"/>
            <color indexed="81"/>
            <rFont val="Tahoma"/>
            <family val="2"/>
          </rPr>
          <t xml:space="preserve">
Describa brevemente las actividades de asistencia realizadas, según corresponda al tema programado. </t>
        </r>
      </text>
    </comment>
    <comment ref="AH11" authorId="0" shapeId="0">
      <text>
        <r>
          <rPr>
            <b/>
            <sz val="9"/>
            <color indexed="81"/>
            <rFont val="Tahoma"/>
            <family val="2"/>
          </rPr>
          <t>Jorge Abel Pedraza Novoa:</t>
        </r>
        <r>
          <rPr>
            <sz val="9"/>
            <color indexed="81"/>
            <rFont val="Tahoma"/>
            <family val="2"/>
          </rPr>
          <t xml:space="preserve">
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b/>
            <sz val="7"/>
            <color indexed="81"/>
            <rFont val="Tahoma"/>
            <family val="2"/>
          </rPr>
          <t>Guillermo Rodrigo Huertas Patiño:</t>
        </r>
        <r>
          <rPr>
            <sz val="7"/>
            <color indexed="81"/>
            <rFont val="Tahoma"/>
            <family val="2"/>
          </rPr>
          <t xml:space="preserve">
</t>
        </r>
        <r>
          <rPr>
            <sz val="6"/>
            <color indexed="81"/>
            <rFont val="Tahoma"/>
            <family val="2"/>
          </rPr>
          <t>Escriba el resultado en porcentaje  de la tabulación de la totalidad de las encuestas de  asistencia técnica realizadas durante el trimestre</t>
        </r>
      </text>
    </comment>
    <comment ref="AJ11" authorId="0" shapeId="0">
      <text>
        <r>
          <rPr>
            <b/>
            <sz val="9"/>
            <color indexed="81"/>
            <rFont val="Tahoma"/>
            <family val="2"/>
          </rPr>
          <t>Jorge Abel Pedraza Novoa:</t>
        </r>
        <r>
          <rPr>
            <sz val="9"/>
            <color indexed="81"/>
            <rFont val="Tahoma"/>
            <family val="2"/>
          </rPr>
          <t xml:space="preserve">
Digite el número de usuarios o funcionarios a quienes se les brindó asistencia técnica en oficina durante el trimestre.</t>
        </r>
      </text>
    </comment>
    <comment ref="AK11" authorId="1" shapeId="0">
      <text>
        <r>
          <rPr>
            <b/>
            <sz val="9"/>
            <color indexed="81"/>
            <rFont val="Tahoma"/>
            <family val="2"/>
          </rPr>
          <t>Guillermo Rodrigo Huertas Patiño:</t>
        </r>
        <r>
          <rPr>
            <sz val="9"/>
            <color indexed="81"/>
            <rFont val="Tahoma"/>
            <family val="2"/>
          </rPr>
          <t xml:space="preserve">
</t>
        </r>
        <r>
          <rPr>
            <sz val="7"/>
            <color indexed="81"/>
            <rFont val="Tahoma"/>
            <family val="2"/>
          </rPr>
          <t xml:space="preserve">Esta casilla solamente la diligencia la Dirección de Seguimiento y Evaluación de la Secretaría de Planeación </t>
        </r>
      </text>
    </comment>
    <comment ref="AL11" authorId="0" shapeId="0">
      <text>
        <r>
          <rPr>
            <b/>
            <sz val="9"/>
            <color indexed="81"/>
            <rFont val="Tahoma"/>
            <family val="2"/>
          </rPr>
          <t>Jorge Abel Pedraza Novoa:</t>
        </r>
        <r>
          <rPr>
            <sz val="9"/>
            <color indexed="81"/>
            <rFont val="Tahoma"/>
            <family val="2"/>
          </rPr>
          <t xml:space="preserve">
Señale brevemente las comentarios u observaciones que considere pertinentes, respecto a las aqctividades de asistencia técnica brindadas. </t>
        </r>
      </text>
    </comment>
    <comment ref="W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 ref="Z13" authorId="0" shapeId="0">
      <text>
        <r>
          <rPr>
            <b/>
            <sz val="9"/>
            <color indexed="81"/>
            <rFont val="Tahoma"/>
            <family val="2"/>
          </rPr>
          <t>Jorge Abel Pedraza Novoa:</t>
        </r>
        <r>
          <rPr>
            <sz val="9"/>
            <color indexed="81"/>
            <rFont val="Tahoma"/>
            <family val="2"/>
          </rPr>
          <t xml:space="preserve">
Indique el numero de horas empleadas en la asistencia realizada</t>
        </r>
      </text>
    </comment>
  </commentList>
</comments>
</file>

<file path=xl/comments8.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comments9.xml><?xml version="1.0" encoding="utf-8"?>
<comments xmlns="http://schemas.openxmlformats.org/spreadsheetml/2006/main">
  <authors>
    <author>Jorge Abel Pedraza Novoa</author>
    <author>Guillermo Rodrigo Huertas Patiño</author>
  </authors>
  <commentList>
    <comment ref="A11" authorId="0" shapeId="0">
      <text>
        <r>
          <rPr>
            <sz val="9"/>
            <color indexed="81"/>
            <rFont val="Tahoma"/>
            <family val="2"/>
          </rPr>
          <t xml:space="preserve">Señale los temas más relevantes, objeto de asistencia técnica, que desarrollará la entidad durante el año. </t>
        </r>
      </text>
    </comment>
    <comment ref="B11" authorId="0" shapeId="0">
      <text>
        <r>
          <rPr>
            <sz val="9"/>
            <color indexed="81"/>
            <rFont val="Tahoma"/>
            <family val="2"/>
          </rPr>
          <t>Señale con una Equis (X) la categoria de asistencia técncia que corresponda al tema programado; bien sea Capacitación (</t>
        </r>
        <r>
          <rPr>
            <b/>
            <sz val="8"/>
            <color indexed="81"/>
            <rFont val="Tahoma"/>
            <family val="2"/>
          </rPr>
          <t>C</t>
        </r>
        <r>
          <rPr>
            <sz val="9"/>
            <color indexed="81"/>
            <rFont val="Tahoma"/>
            <family val="2"/>
          </rPr>
          <t>), Asesoría (</t>
        </r>
        <r>
          <rPr>
            <b/>
            <sz val="8"/>
            <color indexed="81"/>
            <rFont val="Tahoma"/>
            <family val="2"/>
          </rPr>
          <t>AS</t>
        </r>
        <r>
          <rPr>
            <sz val="9"/>
            <color indexed="81"/>
            <rFont val="Tahoma"/>
            <family val="2"/>
          </rPr>
          <t>)  o Acompañamiento (</t>
        </r>
        <r>
          <rPr>
            <b/>
            <sz val="8"/>
            <color indexed="81"/>
            <rFont val="Tahoma"/>
            <family val="2"/>
          </rPr>
          <t>AC</t>
        </r>
        <r>
          <rPr>
            <sz val="9"/>
            <color indexed="81"/>
            <rFont val="Tahoma"/>
            <family val="2"/>
          </rPr>
          <t>).</t>
        </r>
      </text>
    </comment>
    <comment ref="E11" authorId="0" shapeId="0">
      <text>
        <r>
          <rPr>
            <sz val="9"/>
            <color indexed="81"/>
            <rFont val="Tahoma"/>
            <family val="2"/>
          </rPr>
          <t>Describa brevemente el objetivo de la asistencia a brindar, de acuerdo con el tema programado y la categoría de Asistencia Técnica a Realizar.</t>
        </r>
      </text>
    </comment>
    <comment ref="F11" authorId="0" shapeId="0">
      <text>
        <r>
          <rPr>
            <sz val="9"/>
            <color indexed="81"/>
            <rFont val="Tahoma"/>
            <family val="2"/>
          </rPr>
          <t>Digite el número Asistencias que la entidad programe por cada trimestre del año, de acuerdo con el tema programado y la categoría de Asistencia Técnica a realizar.</t>
        </r>
      </text>
    </comment>
    <comment ref="K11" authorId="0" shapeId="0">
      <text>
        <r>
          <rPr>
            <sz val="9"/>
            <color indexed="81"/>
            <rFont val="Tahoma"/>
            <family val="2"/>
          </rPr>
          <t xml:space="preserve">Señale el nombre del indicador, según corresponda a la actividad de asistencia programada. </t>
        </r>
      </text>
    </comment>
    <comment ref="L11" authorId="0" shapeId="0">
      <text>
        <r>
          <rPr>
            <sz val="9"/>
            <color indexed="81"/>
            <rFont val="Tahoma"/>
            <family val="2"/>
          </rPr>
          <t xml:space="preserve">Señale la unidad de medida, según corresponda a la actividad de asistencia programada. </t>
        </r>
      </text>
    </comment>
    <comment ref="M11" authorId="0" shapeId="0">
      <text>
        <r>
          <rPr>
            <sz val="9"/>
            <color indexed="81"/>
            <rFont val="Tahoma"/>
            <family val="2"/>
          </rPr>
          <t xml:space="preserve">Digite el Número de la Meta de Producto que esté asociada al tema programado. </t>
        </r>
      </text>
    </comment>
    <comment ref="N11" authorId="0" shapeId="0">
      <text>
        <r>
          <rPr>
            <sz val="9"/>
            <color indexed="81"/>
            <rFont val="Tahoma"/>
            <family val="2"/>
          </rPr>
          <t>Escriba el nombre de las entidades internas o externas que cooperarán o apoyarán la asistencia programada.</t>
        </r>
      </text>
    </comment>
    <comment ref="O11" authorId="1" shapeId="0">
      <text>
        <r>
          <rPr>
            <sz val="9"/>
            <color indexed="81"/>
            <rFont val="Tahoma"/>
            <family val="2"/>
          </rPr>
          <t>Indique hacia quienes va dirigido el evento a realizar</t>
        </r>
      </text>
    </comment>
    <comment ref="P11" authorId="1" shapeId="0">
      <text>
        <r>
          <rPr>
            <sz val="9"/>
            <color indexed="81"/>
            <rFont val="Tahoma"/>
            <family val="2"/>
          </rPr>
          <t>Indique el número de grupos poblacionales a quienes va dirigido el evento</t>
        </r>
      </text>
    </comment>
    <comment ref="Q11" authorId="1" shapeId="0">
      <text>
        <r>
          <rPr>
            <sz val="9"/>
            <color indexed="81"/>
            <rFont val="Tahoma"/>
            <family val="2"/>
          </rPr>
          <t xml:space="preserve">Registre  la Dirección responsable de desarrollar el tema </t>
        </r>
      </text>
    </comment>
    <comment ref="R11" authorId="0" shapeId="0">
      <text>
        <r>
          <rPr>
            <sz val="9"/>
            <color indexed="81"/>
            <rFont val="Tahoma"/>
            <family val="2"/>
          </rPr>
          <t>Señale el número de asistencias realizadas en el trimestre, de acuerdo con el tema y la categoria de asistencia programada.</t>
        </r>
      </text>
    </comment>
    <comment ref="S11" authorId="0" shapeId="0">
      <text>
        <r>
          <rPr>
            <sz val="9"/>
            <color indexed="81"/>
            <rFont val="Tahoma"/>
            <family val="2"/>
          </rPr>
          <t xml:space="preserve">Digite el número de personas o funcionarios beneficiados con la asistencia técnica, según corresponda a los registros físicos. </t>
        </r>
      </text>
    </comment>
    <comment ref="T11" authorId="0" shapeId="0">
      <text>
        <r>
          <rPr>
            <sz val="9"/>
            <color indexed="81"/>
            <rFont val="Tahoma"/>
            <family val="2"/>
          </rPr>
          <t xml:space="preserve">Señale el número de entidades beneficiadas con la asistencia técnica brindada en el trimestre, según corresponda a los registros fisicos. </t>
        </r>
      </text>
    </comment>
    <comment ref="U11" authorId="0" shapeId="0">
      <text>
        <r>
          <rPr>
            <sz val="9"/>
            <color indexed="81"/>
            <rFont val="Tahoma"/>
            <family val="2"/>
          </rPr>
          <t xml:space="preserve">Señale </t>
        </r>
        <r>
          <rPr>
            <sz val="9"/>
            <color indexed="81"/>
            <rFont val="Tahoma"/>
            <family val="2"/>
          </rPr>
          <t>el nombre</t>
        </r>
        <r>
          <rPr>
            <sz val="9"/>
            <color indexed="81"/>
            <rFont val="Tahoma"/>
            <family val="2"/>
          </rPr>
          <t xml:space="preserve"> de las entidades beneficiadas con la asistencia técnica brindada en el trimestre, según corresponda a los registros físicos.</t>
        </r>
      </text>
    </comment>
    <comment ref="AC11" authorId="0" shapeId="0">
      <text>
        <r>
          <rPr>
            <sz val="9"/>
            <color indexed="81"/>
            <rFont val="Tahoma"/>
            <family val="2"/>
          </rPr>
          <t xml:space="preserve">
Digite 1, cualquiera que sea su respuesta.</t>
        </r>
      </text>
    </comment>
    <comment ref="AE11" authorId="0" shapeId="0">
      <text>
        <r>
          <rPr>
            <sz val="9"/>
            <color indexed="81"/>
            <rFont val="Tahoma"/>
            <family val="2"/>
          </rPr>
          <t xml:space="preserve">
Digite 1, cualquiera que sea su respuesta. </t>
        </r>
      </text>
    </comment>
    <comment ref="AG11" authorId="0" shapeId="0">
      <text>
        <r>
          <rPr>
            <sz val="9"/>
            <color indexed="81"/>
            <rFont val="Tahoma"/>
            <family val="2"/>
          </rPr>
          <t xml:space="preserve">Describa brevemente las actividades de asistencia realizadas, según corresponda al tema programado. </t>
        </r>
      </text>
    </comment>
    <comment ref="AH11" authorId="0" shapeId="0">
      <text>
        <r>
          <rPr>
            <sz val="9"/>
            <color indexed="81"/>
            <rFont val="Tahoma"/>
            <family val="2"/>
          </rPr>
          <t xml:space="preserve">Describa brevemente </t>
        </r>
        <r>
          <rPr>
            <sz val="9"/>
            <color indexed="81"/>
            <rFont val="Tahoma"/>
            <family val="2"/>
          </rPr>
          <t>el resultado obt</t>
        </r>
        <r>
          <rPr>
            <sz val="9"/>
            <color indexed="81"/>
            <rFont val="Tahoma"/>
            <family val="2"/>
          </rPr>
          <t xml:space="preserve">enido con la asistencia, en términos de </t>
        </r>
        <r>
          <rPr>
            <sz val="9"/>
            <color indexed="81"/>
            <rFont val="Tahoma"/>
            <family val="2"/>
          </rPr>
          <t xml:space="preserve">beneficios, productos, cambios o mejoras generados. </t>
        </r>
      </text>
    </comment>
    <comment ref="AI11" authorId="1" shapeId="0">
      <text>
        <r>
          <rPr>
            <sz val="7"/>
            <color indexed="81"/>
            <rFont val="Tahoma"/>
            <family val="2"/>
          </rPr>
          <t xml:space="preserve">
</t>
        </r>
        <r>
          <rPr>
            <sz val="8"/>
            <color indexed="81"/>
            <rFont val="Tahoma"/>
            <family val="2"/>
          </rPr>
          <t>Escriba el resultado en porcentaje  de la tabulación de la totalidad de las encuestas de  asistencia técnica realizadas durante el trimestre</t>
        </r>
      </text>
    </comment>
    <comment ref="AJ11" authorId="0" shapeId="0">
      <text>
        <r>
          <rPr>
            <sz val="9"/>
            <color indexed="81"/>
            <rFont val="Tahoma"/>
            <family val="2"/>
          </rPr>
          <t>Digite el número de usuarios o funcionarios a quienes se les brindó asistencia técnica en oficina durante el trimestre.</t>
        </r>
      </text>
    </comment>
    <comment ref="AK11" authorId="1" shapeId="0">
      <text>
        <r>
          <rPr>
            <sz val="9"/>
            <color indexed="81"/>
            <rFont val="Tahoma"/>
            <family val="2"/>
          </rPr>
          <t xml:space="preserve">Esta casilla solamente la diligencia la Dirección de Seguimiento y Evaluación de la Secretaría de Planeación </t>
        </r>
      </text>
    </comment>
    <comment ref="AL11" authorId="0" shapeId="0">
      <text>
        <r>
          <rPr>
            <sz val="9"/>
            <color indexed="81"/>
            <rFont val="Tahoma"/>
            <family val="2"/>
          </rPr>
          <t xml:space="preserve">Señale brevemente los comentarios u observaciones que considere pertinentes, respecto a las actividades de asistencia técnica brindadas. </t>
        </r>
      </text>
    </comment>
    <comment ref="W13" authorId="0" shapeId="0">
      <text>
        <r>
          <rPr>
            <sz val="9"/>
            <color indexed="81"/>
            <rFont val="Tahoma"/>
            <family val="2"/>
          </rPr>
          <t>Indique el numero de horas empleadas en la asistencia realizada</t>
        </r>
      </text>
    </comment>
    <comment ref="Z13" authorId="0" shapeId="0">
      <text>
        <r>
          <rPr>
            <sz val="9"/>
            <color indexed="81"/>
            <rFont val="Tahoma"/>
            <family val="2"/>
          </rPr>
          <t>Indique el numero de horas empleadas en la asistencia realizada</t>
        </r>
      </text>
    </comment>
  </commentList>
</comments>
</file>

<file path=xl/sharedStrings.xml><?xml version="1.0" encoding="utf-8"?>
<sst xmlns="http://schemas.openxmlformats.org/spreadsheetml/2006/main" count="9089" uniqueCount="1713">
  <si>
    <t>ASISTENCIA TÉCNICA</t>
  </si>
  <si>
    <t>Código: M-AT-FR-001</t>
  </si>
  <si>
    <t>Versión: 02</t>
  </si>
  <si>
    <t>FORMATO ÚNICO DE PLAN DE ASISTENCIA TÉCNICA DEPARTAMENTAL</t>
  </si>
  <si>
    <t>Fecha Aprobación: 29/06/2017</t>
  </si>
  <si>
    <t xml:space="preserve"> </t>
  </si>
  <si>
    <t>SECRETARÍA O ENTIDAD ____________________________________________________________</t>
  </si>
  <si>
    <t>AÑO ______________     TRIMESTRE No. ____________</t>
  </si>
  <si>
    <t>PROGRAMACION  ANUAL DE LA ASISTENCIA TECNICA</t>
  </si>
  <si>
    <t>AVANCE TRIMESTRAL DE LA ASISTENCIA TECNICA REALIZADA</t>
  </si>
  <si>
    <t>TEMA</t>
  </si>
  <si>
    <t xml:space="preserve">CATEGORIA                                  DE ASISTENCIA </t>
  </si>
  <si>
    <t>OBJETIVO DE LA ASISTENCIA TÉCNICA</t>
  </si>
  <si>
    <t xml:space="preserve">VALOR FÍSICO A PROGRAMAR </t>
  </si>
  <si>
    <t>NOMBRE INDICADOR</t>
  </si>
  <si>
    <t>UNIDAD DE MEDIDA</t>
  </si>
  <si>
    <t>NUMERO DELA META DEL PDD ASOCIADA CON EL TEMA PROGRAMADO</t>
  </si>
  <si>
    <t>ENTIDADES COOPERANTES</t>
  </si>
  <si>
    <t>DIRIGIDO A</t>
  </si>
  <si>
    <t>POBLACIÓN OBJETIVO                                 ( Número  )</t>
  </si>
  <si>
    <t>DIRECCIÓN  RESPONSABLE</t>
  </si>
  <si>
    <t xml:space="preserve">NÚMERO DE ASISTENCIAS REALIZADAS                                                     </t>
  </si>
  <si>
    <t xml:space="preserve">NÚMERO DE FUNCIONARIOS O PERSONAS ASISTIDAS </t>
  </si>
  <si>
    <t xml:space="preserve">NÚMERO DE ENTIDADES ASISTIDAS                                                 </t>
  </si>
  <si>
    <r>
      <t>NOMBRE</t>
    </r>
    <r>
      <rPr>
        <b/>
        <sz val="8"/>
        <color theme="1"/>
        <rFont val="Calibri"/>
        <family val="2"/>
        <scheme val="minor"/>
      </rPr>
      <t xml:space="preserve"> </t>
    </r>
    <r>
      <rPr>
        <sz val="8"/>
        <color theme="1"/>
        <rFont val="Calibri"/>
        <family val="2"/>
        <scheme val="minor"/>
      </rPr>
      <t xml:space="preserve">DE ENTIDADES ASISTIDAS                                                                   </t>
    </r>
  </si>
  <si>
    <t>TIPO DE  ASISTENCIA BRINDADA</t>
  </si>
  <si>
    <t>MUNICIPIO DONDE SE REALIZÓ LA ASISTENCIA</t>
  </si>
  <si>
    <t>Fecha de ejecución</t>
  </si>
  <si>
    <t>¿Utilizó vehículo oficial para el desplazamiento?</t>
  </si>
  <si>
    <t>¿Pernoctó durante la asistencia técnica brindada?</t>
  </si>
  <si>
    <t>DESCRIPCIÓN DE LAS ACTIVIDADES REALIZADAS</t>
  </si>
  <si>
    <t>RESULTADO DE LA ASISTENCIA TÉCNICA BRINDADA</t>
  </si>
  <si>
    <t>PORCENTAJE  DE SATISFACCIÓN DE LA ASISTENCIA TÉCNICA  BRINDADA</t>
  </si>
  <si>
    <t>NÚMERO DE USUARIOS QUE SE LES BRINDÓ ASISTENCIA TECNICA EN OFICINA</t>
  </si>
  <si>
    <t>RESULTADO DE LA VERIFICACIÓN</t>
  </si>
  <si>
    <t>OBSERVACIONES</t>
  </si>
  <si>
    <t>DIRECTA</t>
  </si>
  <si>
    <t>INDIRECTA</t>
  </si>
  <si>
    <t>C</t>
  </si>
  <si>
    <t>AS</t>
  </si>
  <si>
    <t>AC</t>
  </si>
  <si>
    <t>1er Trim</t>
  </si>
  <si>
    <t>2o.  Trim</t>
  </si>
  <si>
    <t>3er Trim</t>
  </si>
  <si>
    <t>4o. Trim</t>
  </si>
  <si>
    <t>TOTAL</t>
  </si>
  <si>
    <t>No. de funcionarios que brindaron la asistencia</t>
  </si>
  <si>
    <t>Tiempo empleado en la asistencia</t>
  </si>
  <si>
    <t>Nombre de la entidad contratada  que realizó la asistencia</t>
  </si>
  <si>
    <t>No. de personas que brindaron la asistencia</t>
  </si>
  <si>
    <t>SI                          (1)</t>
  </si>
  <si>
    <t xml:space="preserve">NO                    (1) </t>
  </si>
  <si>
    <t>SI                       (1)</t>
  </si>
  <si>
    <t>NO                  (1)</t>
  </si>
  <si>
    <t>PROGRAMA DE BECAS</t>
  </si>
  <si>
    <t>X</t>
  </si>
  <si>
    <t>Numero de personas aceptadas por los cooperantes como becarios</t>
  </si>
  <si>
    <t>Número</t>
  </si>
  <si>
    <t>Embajadas, Agencias de Cooperacion y Organismos Internacionales.</t>
  </si>
  <si>
    <t xml:space="preserve">funcionarios del Departamento de Cundinamarca y de los 116 municipios. </t>
  </si>
  <si>
    <t>11</t>
  </si>
  <si>
    <t>Jefatura de Cooperación Internacional</t>
  </si>
  <si>
    <t>Gestión  de Cooperación</t>
  </si>
  <si>
    <t>x</t>
  </si>
  <si>
    <t xml:space="preserve">Capacitar a actores municipales en habilidades de cooepraciun y enlace isntiucional </t>
  </si>
  <si>
    <t>Actor</t>
  </si>
  <si>
    <t>Numero</t>
  </si>
  <si>
    <t>Entidades Nacionales, Empresas y Agentes Cooperantes</t>
  </si>
  <si>
    <t xml:space="preserve">Actores Municipales </t>
  </si>
  <si>
    <t xml:space="preserve">Jefaruta de Enlace Insitucional </t>
  </si>
  <si>
    <t>N/A</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</si>
  <si>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 de assitencia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</si>
  <si>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DIANA PAOLA GARCÍA RODRÍGUEZ</t>
  </si>
  <si>
    <t>NOMBRE  DEL SECRETARIO, GERENTE O DIRECTOR</t>
  </si>
  <si>
    <t>___________________________________________</t>
  </si>
  <si>
    <t>FIRMA DEL SECRETARIO, GERENTE O DIRECTOR</t>
  </si>
  <si>
    <t>SECRETARÍA O ENTIDAD</t>
  </si>
  <si>
    <t>COOPERACIÓN</t>
  </si>
  <si>
    <t>Secretaría de Cooperación y Enlace Institucional</t>
  </si>
  <si>
    <t>GENERAL</t>
  </si>
  <si>
    <t>AÑO ____2018______     TRIMESTRE No. ____________</t>
  </si>
  <si>
    <r>
      <t>NOMBRE</t>
    </r>
    <r>
      <rPr>
        <b/>
        <sz val="8"/>
        <color indexed="8"/>
        <rFont val="Calibri"/>
        <family val="2"/>
      </rPr>
      <t xml:space="preserve"> </t>
    </r>
    <r>
      <rPr>
        <sz val="8"/>
        <color indexed="8"/>
        <rFont val="Calibri"/>
        <family val="2"/>
      </rPr>
      <t xml:space="preserve">DE ENTIDADES ASISTIDAS                                                                   </t>
    </r>
  </si>
  <si>
    <t>CUMPLIMIENTO NORMATIVIDAD ARCHIVISTICA NACIONAL - LEY 594 DE 2000 Y DEMÁS NORMA REGLAMENTARIA</t>
  </si>
  <si>
    <t>%</t>
  </si>
  <si>
    <t>577. COOPERAR CON EL 100% DE LOS MUNICIPIOS EN EL DEPARTAMENTO EN LA IMPLEMENTACION DEL SISTEMA DEPARTAMENTAL DE ARCHIVOS DURANTE EL PERIODO DE GOBIERNO.</t>
  </si>
  <si>
    <t>NINGUNA</t>
  </si>
  <si>
    <t>ENTIDADES DEL TERRITORIO DE CUNDINAMARCA QUE TIENEN SUSCRITO PLAN DE MEJORAMIENTO ARCHIVÍSTICO CON EL AGN</t>
  </si>
  <si>
    <t>DIRECCIÓN DE GESTIÓN DOCUMENTAL - SECRETARÍA TÉCNICA CDA</t>
  </si>
  <si>
    <t>SEGUIMIENTO EN EL CUMPLIMIENTO NORMATIVO Y EFICIENCIA EN GESTIÓN DOCUMENTAL DE LOS MUNICIPIOS QUE NO HAN REPORTADO EN LOS ULTIMOS 4 SEMESTRES IGA</t>
  </si>
  <si>
    <t xml:space="preserve">ENTIDADES QUE NO HAN REPORTADO INFORME IGA </t>
  </si>
  <si>
    <t>SEGUIMIENTO EN EL CUMPLIMIENTO NORMATIVO Y EFICIENCIA EN GESTIÓN DOCUMENTAL DE LOS MUNICIPIOS QUE REPORTARON INDICADOR MAS BAJO EN EL IGA EN EL ULTIMO REPORTE DE LA PROCURADURÍA GENERAL DE LA NACIÓN Y QUE NO PARTICIPARON EN EL CURSO VIRTUAL 2017 Y NO APROBARON DIPLOMADO CON LA UNAD.</t>
  </si>
  <si>
    <t>ENTIDADES QUE NO PARTICIPARON CURSO VIRTUAL AGN, QUE NO APROBARON EL DIPLOMADO CON LA UNAD.</t>
  </si>
  <si>
    <t>SEGUIMIENTO A LAS ENTIDADES QUE APROBARON DIPLOMADO CON LA UNAD DICTADO EN EL 2017.</t>
  </si>
  <si>
    <t>ENTIDADES QUE APROBARON EL DIPLOMADO CON LA UNAD</t>
  </si>
  <si>
    <t>CAPACITACIÓN EN SISTEMA INTEGRADO DE CONSERVACIÓN</t>
  </si>
  <si>
    <t>ARCHIVO GENERAL DE LA NACIÓN</t>
  </si>
  <si>
    <t>ENTIDADES QUE HACEN PARTE DEL SISTEMA DEPARTAMENTAL DE ARCHIVOS DE CUNDINAMARCA</t>
  </si>
  <si>
    <t>CAPACITACIÓN A LAS RECTORIAS DE LOS COLEGIOS QUE HACEN PARTE A LA RED EDUCATIVA DEL DEPARTAMENTO.</t>
  </si>
  <si>
    <t>ENTIDADES DE LA RED EDUCATIVA DEL DEPARTAMENTO</t>
  </si>
  <si>
    <t>CAPACITACIÓN A LOS CONCEJOS MUNICIPALES SOBRE TABLAS DE RETENCIÓN DOCUMENTAL</t>
  </si>
  <si>
    <t>CONCEJOS MUNICIPALES DEL DEPARTAMENTO</t>
  </si>
  <si>
    <t>CAPACITACIÓN A HOSPITALES DE PRIMER NIVEL EN CUNDINAMARCA SOBRE INSTRUMENTOS ARCHIVÍSTICOS, NORMATIVIDAD Y PROCESOS TECNICOS DE ORGANIZACIÓN DOCUMENTAL</t>
  </si>
  <si>
    <t>HOSPITALES DE PRIMER NIVEL DEL DEPARTAMENTO</t>
  </si>
  <si>
    <t>ASISTENCIA TÉCNICA EN LA ELABORACIÓN DE TABLAS DE RETENCIÓN Y VALORACIÓN DOCUMENTAL (POR DEMANDA)</t>
  </si>
  <si>
    <t>ENTIDADES QUE CONFORMAN EL SISTEMA DEPARTAMENTAL DE ARCHIVOS DE CUNDINAMARCA</t>
  </si>
  <si>
    <t>ASISTENCIA TÉCNICA EN INSTRUMENTOS ARCHIVISTICOS Y APLICACIÓN DE NORMATIVIDAD (POR DEMANDA)</t>
  </si>
  <si>
    <t>MESAS DE TRABAJO EN ACLARACIÓN DE INQUIETUDES EN LOS CONCEPTOS DE EVALUACIÓN DE TRD.</t>
  </si>
  <si>
    <r>
      <t xml:space="preserve">En la Categoría de Asistencia,  señale con una </t>
    </r>
    <r>
      <rPr>
        <b/>
        <sz val="8"/>
        <color indexed="8"/>
        <rFont val="Calibri"/>
        <family val="2"/>
      </rPr>
      <t>Equis</t>
    </r>
    <r>
      <rPr>
        <sz val="8"/>
        <color indexed="8"/>
        <rFont val="Calibri"/>
        <family val="2"/>
      </rPr>
      <t xml:space="preserve"> (</t>
    </r>
    <r>
      <rPr>
        <b/>
        <sz val="8"/>
        <color indexed="8"/>
        <rFont val="Calibri"/>
        <family val="2"/>
      </rPr>
      <t>X</t>
    </r>
    <r>
      <rPr>
        <sz val="8"/>
        <color indexed="8"/>
        <rFont val="Calibri"/>
        <family val="2"/>
      </rPr>
      <t>) en la celda "</t>
    </r>
    <r>
      <rPr>
        <b/>
        <sz val="8"/>
        <color indexed="8"/>
        <rFont val="Calibri"/>
        <family val="2"/>
      </rPr>
      <t>C</t>
    </r>
    <r>
      <rPr>
        <sz val="8"/>
        <color indexed="8"/>
        <rFont val="Calibri"/>
        <family val="2"/>
      </rPr>
      <t xml:space="preserve">" si el tema deAsistencia  es una </t>
    </r>
    <r>
      <rPr>
        <b/>
        <sz val="8"/>
        <color indexed="8"/>
        <rFont val="Calibri"/>
        <family val="2"/>
      </rPr>
      <t>C</t>
    </r>
    <r>
      <rPr>
        <sz val="8"/>
        <color indexed="8"/>
        <rFont val="Calibri"/>
        <family val="2"/>
      </rPr>
      <t>apacitación, "</t>
    </r>
    <r>
      <rPr>
        <b/>
        <sz val="8"/>
        <color indexed="8"/>
        <rFont val="Calibri"/>
        <family val="2"/>
      </rPr>
      <t>AS</t>
    </r>
    <r>
      <rPr>
        <sz val="8"/>
        <color indexed="8"/>
        <rFont val="Calibri"/>
        <family val="2"/>
      </rPr>
      <t xml:space="preserve">",  si el tem de assitencia es una </t>
    </r>
    <r>
      <rPr>
        <b/>
        <sz val="8"/>
        <color indexed="8"/>
        <rFont val="Calibri"/>
        <family val="2"/>
      </rPr>
      <t xml:space="preserve">ASesoría,  </t>
    </r>
    <r>
      <rPr>
        <sz val="8"/>
        <color indexed="8"/>
        <rFont val="Calibri"/>
        <family val="2"/>
      </rPr>
      <t>o</t>
    </r>
    <r>
      <rPr>
        <b/>
        <sz val="8"/>
        <color indexed="8"/>
        <rFont val="Calibri"/>
        <family val="2"/>
      </rPr>
      <t xml:space="preserve"> "AC" </t>
    </r>
    <r>
      <rPr>
        <sz val="8"/>
        <color indexed="8"/>
        <rFont val="Calibri"/>
        <family val="2"/>
      </rPr>
      <t>si el tema de asistencia es un</t>
    </r>
    <r>
      <rPr>
        <b/>
        <sz val="8"/>
        <color indexed="8"/>
        <rFont val="Calibri"/>
        <family val="2"/>
      </rPr>
      <t xml:space="preserve"> AC</t>
    </r>
    <r>
      <rPr>
        <sz val="8"/>
        <color indexed="8"/>
        <rFont val="Calibri"/>
        <family val="2"/>
      </rPr>
      <t>ompañamiento.</t>
    </r>
  </si>
  <si>
    <t>SANDRA ELIANA RODRÍGUEZ GARCÍA</t>
  </si>
  <si>
    <t>SECRETARÍA DE GOBIERNO</t>
  </si>
  <si>
    <t>AÑO 2018   TRIMESTRE No. ____________</t>
  </si>
  <si>
    <t>Solicitudes y/o Consultas de Entes territoriales</t>
  </si>
  <si>
    <t>Responder Solicitudes y/o Consultas recibidas por lo Concejos y Alcadias Municipales</t>
  </si>
  <si>
    <t>Solicitudes Atendidas</t>
  </si>
  <si>
    <t xml:space="preserve">Numero </t>
  </si>
  <si>
    <t>481-485</t>
  </si>
  <si>
    <t>Alcaldes, Concejales, Funcionarios Públicos</t>
  </si>
  <si>
    <t>116 Municipios</t>
  </si>
  <si>
    <t>Asuntos Municipales</t>
  </si>
  <si>
    <t>Solicitud de Acompañamiento Consejos de Seguridad</t>
  </si>
  <si>
    <t>Acompañar Consejos de Seguridad en los Municipios del Departamento</t>
  </si>
  <si>
    <t>Consejos de Seguridad Acompañados</t>
  </si>
  <si>
    <t>Ejercito, Policía, Fiscalia, Procuraduría, entre otras.</t>
  </si>
  <si>
    <t>Comunidad en General</t>
  </si>
  <si>
    <t>Seguridad y Orden Público</t>
  </si>
  <si>
    <t xml:space="preserve">Alertas Tempranas en Derechos Humanos </t>
  </si>
  <si>
    <t>Acomapañar y/o capacitar, según la necesidad , las alertas recibidas en materia de Derechos Humanos.</t>
  </si>
  <si>
    <t>Alertas Tempranas en Derechos Humanos</t>
  </si>
  <si>
    <t>Procuraduría, defensoria.</t>
  </si>
  <si>
    <t>Convivencia y Derechos Humanos</t>
  </si>
  <si>
    <t xml:space="preserve">Saneamiento y formalización de la titulación de Predios Fiscales y Baldíos Urbanos en los Municipios del Departamento </t>
  </si>
  <si>
    <t>La titulación de los Predios Fiscales y Baldíos Urbanos, Ocupados con Vivienda de interés Social y de Uso Institucional.L</t>
  </si>
  <si>
    <t>Número de Asistencias Técnicas</t>
  </si>
  <si>
    <t>Programa Naciones Unidas  (PNUD) - Superintendencia de Notariado y Registro (SNR)- Instituto Geografico Agustin Codazzi  (IGAC) - Agencia Nacional de Tierras - Secretaria de Agricultura de Cundinamarca.</t>
  </si>
  <si>
    <t xml:space="preserve"> Concejales, Personeros, Funcionarios Públicos , Comunidad en general.</t>
  </si>
  <si>
    <t>Formalización de Predios</t>
  </si>
  <si>
    <t xml:space="preserve">Asesoramiento  en la Ley 1448 “demás decretos reglamentarios”  con sus respectivos  componentes de la política pública como los son: Asistencia y atención, Sistemas de información, Reparación Integral, Participación,  Prevencion y   Proteccion  medidas de no Repeticion.  además de los diligenciamientos de las herramientas en las plataformas del Ministerio de interior y UARIV.    </t>
  </si>
  <si>
    <t>Fortalecer los procesos de planificación, implementación, seguimiento y evaluación de la política publica en los territorios.</t>
  </si>
  <si>
    <t>Personas Asesoradas y asistidas</t>
  </si>
  <si>
    <t xml:space="preserve">310 y 306 </t>
  </si>
  <si>
    <t xml:space="preserve">Poblacion VCA, Enlaces de VCA, Personeros, alcaldes  y Secretarios. </t>
  </si>
  <si>
    <t>Diereccion de Victimas</t>
  </si>
  <si>
    <t>Divulgación e implementación del alcance de los acuerdos de Paz suscritos por el Gobierno Nacional con las FARC</t>
  </si>
  <si>
    <t>Divulgar y establecer las obligaciones de los entes territorailes y entidades del gobierno Nacional, frente a la implementación de los Acuerdos</t>
  </si>
  <si>
    <t>Agencia Departamental para la Paz y el Postconflicto, Entidades Dptales.</t>
  </si>
  <si>
    <t xml:space="preserve">Poblacion VCA, auditrades </t>
  </si>
  <si>
    <t>Fortalecimeinto de los Subcomites que hacen parte del Comité Dptal de Justicia Transicional</t>
  </si>
  <si>
    <t xml:space="preserve">Fortalecer los conocimientos tecnicos y operativos de los Subcomites </t>
  </si>
  <si>
    <t>Subcomites Realizados</t>
  </si>
  <si>
    <t>310-306</t>
  </si>
  <si>
    <t>Unidad de Victimas y Ministerios.</t>
  </si>
  <si>
    <t>Autoridades Municipales, mesas Mples de Victimas y Población Victima en General</t>
  </si>
  <si>
    <t xml:space="preserve">Dirrecion de Victimas </t>
  </si>
  <si>
    <t>JAIRO MARTINEZ CRUZ- SECRETARIO DE GOBIERNO</t>
  </si>
  <si>
    <t>GOBIERNO</t>
  </si>
  <si>
    <t>SECRETARÍA DE TECNOLOGÍAS DE LA INFORMACIÓN Y LAS COMUNICACIONES</t>
  </si>
  <si>
    <t>AÑO _______2018_______     TRIMESTRE No. ____________</t>
  </si>
  <si>
    <t>Autopista Digital Cundinamarca</t>
  </si>
  <si>
    <t>Realizar mantenimiento a la infraestructura propia de la gobernación de Cundinamarca con el fin de prestar el servicio de conectividad a las instituciones beneficiadas.</t>
  </si>
  <si>
    <t>Entidades Visitadas</t>
  </si>
  <si>
    <t>Secretaría de TIC</t>
  </si>
  <si>
    <t>Instituciones educativas, puestos de salud, comandos de policía, zonas wifi urbanas y rurales, ejercito, alcaldías.</t>
  </si>
  <si>
    <t>Infraestructura Tecnológica</t>
  </si>
  <si>
    <t>Uso y Apropiación de las TIC</t>
  </si>
  <si>
    <t>Actividades propias de la operación del Punto Vive Digital LAB - Girardot - Temas TIC</t>
  </si>
  <si>
    <t>Ciudadanos capacitados</t>
  </si>
  <si>
    <t>Uniminuto,
Alcaldía de Girardot</t>
  </si>
  <si>
    <t>Comunidad en general</t>
  </si>
  <si>
    <t>Gobierno en Línea</t>
  </si>
  <si>
    <t>Contenidos Digitales</t>
  </si>
  <si>
    <t>NDIS ANIMATION SOFTWARE S.A.</t>
  </si>
  <si>
    <t>Estudiantes de 6 a 11 grado, profesionales en áreas afines y emprendedores</t>
  </si>
  <si>
    <t>Estrategia de Gobierno en Línea</t>
  </si>
  <si>
    <t>Brindar capacitación y acompañamiento a los municipios que tengan mas bajo el Indice de Gobierno en Línea</t>
  </si>
  <si>
    <t>Municipios capacitados</t>
  </si>
  <si>
    <t>601 y 605</t>
  </si>
  <si>
    <t>Funcionarios que tengan que ver con los logros y criterios de los componentes de Gobierno en Línea</t>
  </si>
  <si>
    <t xml:space="preserve">Seguridad y Privacidad de la Información </t>
  </si>
  <si>
    <t>Socializar los lineamientos del componente de  "Seguridad y Privacidad de la Información" en los municipios del departamento de Cundinamarca.</t>
  </si>
  <si>
    <t>595 y
 605</t>
  </si>
  <si>
    <t>Entidades territoriales (Lideres de Gobierno en Línea de Alcaldías, Concejos, Personerías, E.S.E)</t>
  </si>
  <si>
    <t>Trámites y Otros Procedimientos Administrativos (OPA)</t>
  </si>
  <si>
    <t xml:space="preserve">Capacitación manejo de plataforma SUIT 3.0 e inscripción de trámites </t>
  </si>
  <si>
    <t>Entidades capacitadas</t>
  </si>
  <si>
    <t>604 y 
605</t>
  </si>
  <si>
    <t>Departamento Administrativo de la Función Pública(DAFP)</t>
  </si>
  <si>
    <t>Administradores de trámites del orden municipal y del sector central y descentralizado de la Gobernación</t>
  </si>
  <si>
    <t>Estrategia GEL y Ley de transparencia y acceso a la información pública</t>
  </si>
  <si>
    <t>Brindar capacitación y socialización a los 53 Hospitales de la Red Publica del departamento de cundinamarca en la estategia GEL y Ley de transparencia y acceso a la información pública</t>
  </si>
  <si>
    <t>Hospitales capacitados</t>
  </si>
  <si>
    <t xml:space="preserve">Secretaria de salud </t>
  </si>
  <si>
    <t>Hospitales</t>
  </si>
  <si>
    <t>CONCIENTICZATE</t>
  </si>
  <si>
    <t xml:space="preserve">Promover la convivencai digital y la interaccion responsable con las tic en la comunidad educativa </t>
  </si>
  <si>
    <t>Personas capacitadas</t>
  </si>
  <si>
    <t>601 y 609</t>
  </si>
  <si>
    <t xml:space="preserve">Secretaria de Educación </t>
  </si>
  <si>
    <t xml:space="preserve">Población Estudiantil </t>
  </si>
  <si>
    <t>Gobierno en línea</t>
  </si>
  <si>
    <t>JORGE ANDRÉS TOVAR FORERO</t>
  </si>
  <si>
    <t>TIC</t>
  </si>
  <si>
    <t>Secretaría de Hábitat y Vivienda</t>
  </si>
  <si>
    <t xml:space="preserve">AÑO 2018 </t>
  </si>
  <si>
    <t xml:space="preserve"> TRIMESTRE No.</t>
  </si>
  <si>
    <t xml:space="preserve">Estructuración de proyectos de vivienda </t>
  </si>
  <si>
    <t>Asesorar y acompañar a los municipios del departamento en la estructuración de proyectos de vivienda de interés prioritario, mejoramiento de vivienda, mejoramiento barrial  y terminación de proyectos inconclusos</t>
  </si>
  <si>
    <t>(Número de asistencias realizadas/Numero de asistencias programadas) * 100</t>
  </si>
  <si>
    <t>Porcentaje</t>
  </si>
  <si>
    <t>432
433
434
435
436
437</t>
  </si>
  <si>
    <t>*Municipios
*Comunidad Cundinamarquesa
*Cajas De Compensación Familiar
*Fondo Nacional Del Ahorro
*Findeter
*Ministerio de Vivienda, Ciudad y Territorio.
*Ministerio de Agricultura y Desarrollo Rural
*Camacol
*Entidades Financieras
*Constructoras</t>
  </si>
  <si>
    <t xml:space="preserve">*Administraciones Municipales
*Población Cundinamarquesa
</t>
  </si>
  <si>
    <t>Despacho del Secretario</t>
  </si>
  <si>
    <t xml:space="preserve">Procesos de Ahorro y crédito para el acceso a vivienda de interés prioritario </t>
  </si>
  <si>
    <t>Asesorar  en los procesos de ahorro y crédito para acceder a compra de vivienda de interés social  prioritario</t>
  </si>
  <si>
    <t xml:space="preserve">(Número de asistencias realizadas/Numero de asistencias programadas( * 100  </t>
  </si>
  <si>
    <t xml:space="preserve">*Administraciones Municipales
*Cajas De Compensación Familiar
*Fondo Nacional Del Ahorro
*Entidades Financieras
*Findeter
*Minvivienda
*Banco Agrario
</t>
  </si>
  <si>
    <t xml:space="preserve">*Población Cundinamarquesa
*Comunidades Organizadas (Madres Cabeza De Hogar, Madres Comunitarias, Asociaciones De Vivienda, Entre Otras)
*Administraciones Municipales
</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</si>
  <si>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desasistencia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 de asistencia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</si>
  <si>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PABLO ARIEL GÓMEZ MARTÍNEZ</t>
  </si>
  <si>
    <t>HÁBITAT Y VIVIENDA</t>
  </si>
  <si>
    <t>SECRETARÍA O ENTIDAD BENEFICENCIA DE CUNDINAMARCA</t>
  </si>
  <si>
    <t>AVANCE CUARTO TRIMESTRE DE LA ASISTENCIA TECNICA REALIZADA</t>
  </si>
  <si>
    <t>NUMERO DE LA META DEL PDD ASOCIADA CON EL TEMA PROGRAMADO</t>
  </si>
  <si>
    <t>POBLACIÓN OBJETIVO                                 (Número)</t>
  </si>
  <si>
    <t>Asesoría, orientación y acompañamiento a las autoridades municipales,  acudientes y familias, para la protección de personas en condición de vulnerabilidad</t>
  </si>
  <si>
    <t>Asesorar y orientar  a las autoridades municipales (alcaldes, secretarios, comisarios), acudientes y familias, acerca de los procedimientos, requisitos, perfiles para acceder a los programas de protección integral que ofrece la Beneficencia a las personas mayores y personas con discapacidad mental, así como a otras demandas de asesoría por  condiciones sociales de extrema pobreza y vulneracion de derechos.</t>
  </si>
  <si>
    <r>
      <t>(Número asesorías realizadas / Número de asesorías programadas (110) x 100</t>
    </r>
    <r>
      <rPr>
        <b/>
        <sz val="8"/>
        <color theme="1"/>
        <rFont val="Calibri"/>
        <family val="2"/>
        <scheme val="minor"/>
      </rPr>
      <t xml:space="preserve">.     </t>
    </r>
    <r>
      <rPr>
        <sz val="8"/>
        <color theme="1"/>
        <rFont val="Calibri"/>
        <family val="2"/>
        <scheme val="minor"/>
      </rPr>
      <t xml:space="preserve">                     </t>
    </r>
  </si>
  <si>
    <t>Número de asesorías</t>
  </si>
  <si>
    <t>282, 291 y 312</t>
  </si>
  <si>
    <t>ALCALDIAS, ICBF, SECRETARIAS DE GOBIERNO Y DESARROLLO SOCIAL, PERSONERIAS, COMISARIAS DE FAMILIA, SECTOR SALUD.</t>
  </si>
  <si>
    <r>
      <t>Alcaldes, secretarios de Desarrollo Social, Salud, comisarias de familia, Personeros, acudientes y familias, de las personas que necesitan ser protegidas por la Beneficencia.</t>
    </r>
    <r>
      <rPr>
        <b/>
        <u/>
        <sz val="8"/>
        <color theme="1"/>
        <rFont val="Calibri"/>
        <family val="2"/>
        <scheme val="minor"/>
      </rPr>
      <t xml:space="preserve">
Observación: </t>
    </r>
    <r>
      <rPr>
        <sz val="8"/>
        <color theme="1"/>
        <rFont val="Calibri"/>
        <family val="2"/>
        <scheme val="minor"/>
      </rPr>
      <t>La meta de asesorías para 2018 se reduce con respecto a 2017,  porque el programa de atención a niños, niñas y adolescentes no lo opera la Beneficencia desde el 19 de diciembre de 2018, siendo este uno de los programas con mayor demanda de orientación y asesoría por parte de la comunidad y las autoridades municipales.
Adicionalmente la Ley de Garantías,  no permite realizar convenios interadministrativos para la protección social, a no ser que sea por declaración de urgencia manifiesta.</t>
    </r>
  </si>
  <si>
    <t>Subgerencia de Protección Social</t>
  </si>
  <si>
    <t>La meta de asesorías para 2018 se reduce con respecto a 2017,  porque el programa de atención a niños, niñas y adolescentes no lo opera la Beneficencia desde el 19 de diciembre de 2018, siendo este uno de los programas con mayor demanda de orientación y asesoría por parte de la comunidad y las autoridades municipales.
Adicionalmente la Ley de Garantías,  que no permite realizar convenios interadministrativos para la protección social, a no ser que sea por declaración de urgencia manifiesta.</t>
  </si>
  <si>
    <r>
      <t xml:space="preserve">Sistema de Información y Atención al Ciudadano
</t>
    </r>
    <r>
      <rPr>
        <b/>
        <sz val="8"/>
        <color theme="1"/>
        <rFont val="Calibri"/>
        <family val="2"/>
        <scheme val="minor"/>
      </rPr>
      <t>SIAC</t>
    </r>
  </si>
  <si>
    <t>Orientar al ciudadano  acerca de los servicios de protección de la Beneficencia y respuesta a sus inquietudes y preguntas de carácter general acerca de los servicios de la Gobernación.
Orientación a los ciudadanos en general y usuarios de los servicios de protección acerca del uso de las herramientas que la ley brinda para realizar sus PQRS, tiempos de respuestas y medios para colocarlas (buzón de sugerencias, página web, correo electrónico, ventanilla y línea telefónica).</t>
  </si>
  <si>
    <t>(Número de personas orientadas / Número de orientaciones programadas 80) x 100.</t>
  </si>
  <si>
    <t>Número de personas</t>
  </si>
  <si>
    <t>CENTROS DE PROTECCION DE LA BENEFICENCIA</t>
  </si>
  <si>
    <r>
      <t>Alcaldes, secretarios de Desarrollo Social, Salud, comisarias de familia, acudientes y familias, de las personas que necesitan ser protegidas por la Beneficencia y publico en general.</t>
    </r>
    <r>
      <rPr>
        <b/>
        <u/>
        <sz val="8"/>
        <color theme="1"/>
        <rFont val="Calibri"/>
        <family val="2"/>
        <scheme val="minor"/>
      </rPr>
      <t xml:space="preserve">
Observación: </t>
    </r>
    <r>
      <rPr>
        <sz val="8"/>
        <color theme="1"/>
        <rFont val="Calibri"/>
        <family val="2"/>
        <scheme val="minor"/>
      </rPr>
      <t>La meta de orientación a usuarios de los servicios de protección y a la comunidad en general, se reduce para 2018 con respecto a 2017, porque el programa de atención a niños, niñas y adolescentes era el de mayor demanda de información, orientación y PQRS en la entidad y este no lo brinda la entidad desde diciembre de 2017</t>
    </r>
  </si>
  <si>
    <t>Secretaría General - Sistema de Información y Atención al Ciudadano SIAC</t>
  </si>
  <si>
    <t>La meta de orientación a usuarios de los servicios de protección y a la comunidad en general, se reduce para 2018 con respecto a 2017, porque el programa de atención a niños, niñas y adolescentes era el de mayor demanda de información, orientación y PQRS en la entidad y este fue cerrado desde diciembre de 2017</t>
  </si>
  <si>
    <t>Asesoría, orientación y acompañamiento a las autoridades municipales, para la suscripción de contratos interadministrativos para la protección de personas en condición de vulnerabilidad</t>
  </si>
  <si>
    <t xml:space="preserve">Asesorar y orientar, en el marco de la corresponsabilidad social, a las autoridades municipales (alcaldes, secretarios, comisarios), acerca del procedimiento y  requisitos, para la suscripción de contratos interadministrativos  de protección integral a personas mayores de 60 años y personas con discapacidad mental con derechos fundamentales vulnerados. </t>
  </si>
  <si>
    <r>
      <t>(Número de asesorías realizadas / Número de asesorías programadas 120) x 100</t>
    </r>
    <r>
      <rPr>
        <b/>
        <sz val="8"/>
        <color theme="1"/>
        <rFont val="Calibri"/>
        <family val="2"/>
        <scheme val="minor"/>
      </rPr>
      <t xml:space="preserve">.     </t>
    </r>
    <r>
      <rPr>
        <sz val="8"/>
        <color theme="1"/>
        <rFont val="Calibri"/>
        <family val="2"/>
        <scheme val="minor"/>
      </rPr>
      <t xml:space="preserve">                     </t>
    </r>
  </si>
  <si>
    <t>251, 260, 282, 291 y 312</t>
  </si>
  <si>
    <t>ALCALDIAS, SECRETARIAS DE GOBIERNO, COMISARIAS DE FAMILIA.</t>
  </si>
  <si>
    <r>
      <t>Alcaldes, secretarios de Desarrollo Social, Salud, comisarias de familia, acudientes y familias, de las personas que necesitan ser protegidas por la Beneficencia.</t>
    </r>
    <r>
      <rPr>
        <b/>
        <u/>
        <sz val="8"/>
        <color theme="1"/>
        <rFont val="Calibri"/>
        <family val="2"/>
        <scheme val="minor"/>
      </rPr>
      <t/>
    </r>
  </si>
  <si>
    <t xml:space="preserve">Se realiza asesoría permanente a los municipios que tienen suscritos convenios interadministrativos con la entidad, para la proteccion de sus usuarios en centros de la Beneficencia. </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</si>
  <si>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 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 de asistencia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</si>
  <si>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Elaboró: Doris Análida Lozano Escobar, Profesional Universitario Oficina Asesora de Planeación</t>
  </si>
  <si>
    <t>Aprobó: Jennifer Crespo, Jefe Oficina Asesora de Planeación</t>
  </si>
  <si>
    <t>YESID ORLANDO DIAZ GARZÓN</t>
  </si>
  <si>
    <t xml:space="preserve">GERENTE GENERAL </t>
  </si>
  <si>
    <t>BENEFICENCIA</t>
  </si>
  <si>
    <t>SECRETARÍA O ENTIDAD:  Instituto de Infraestructura y Concesiones de Cundinamarca - ICCU</t>
  </si>
  <si>
    <t>Asistencia Técnica  Previa a la Viabilizacion de Proyectos y durante la ejecucion, supervision y liquidacion de Poryectos de Infraestructura fisica horizontal y vertical en los Municipios del Departamento de Cundinamarca.</t>
  </si>
  <si>
    <t>Brindar orientación Técnica para la estructuración de los proyectos en referencia a: al Diagnóstico, estudios, diseños, presupuesto de obra y elaboración de la metodología general ajustada MGA, y la ejecucion de los proyecto mediante el cumplimiento de especificaciones tecnicas legalmente establecidas.</t>
  </si>
  <si>
    <t>No. de Asesorias realizadas a los Municipios.</t>
  </si>
  <si>
    <t>Asesorìas.</t>
  </si>
  <si>
    <t>354, 355, 356, 357, 358, 359, 360, 361, 362, 363, 364, 438, 439, 471</t>
  </si>
  <si>
    <t>ICCU</t>
  </si>
  <si>
    <t>Municipios de Cundinamarca</t>
  </si>
  <si>
    <t>116 municipios.</t>
  </si>
  <si>
    <t>Gerencia General, Subgerencia de: 
Concesiones
Infraestructura
Construcciones
Oficina Asesora Juridica</t>
  </si>
  <si>
    <t xml:space="preserve">NANCY VALBUENA RAMOS </t>
  </si>
  <si>
    <t>SECRETARÍA O ENTIDAD:  Instituto Departamental de Cultura y Turismo de Cundinamarca - IDECUT</t>
  </si>
  <si>
    <r>
      <t xml:space="preserve">AÑO: </t>
    </r>
    <r>
      <rPr>
        <b/>
        <u/>
        <sz val="11"/>
        <color theme="1"/>
        <rFont val="Calibri"/>
        <family val="2"/>
        <scheme val="minor"/>
      </rPr>
      <t xml:space="preserve">2018  </t>
    </r>
    <r>
      <rPr>
        <b/>
        <sz val="11"/>
        <color theme="1"/>
        <rFont val="Calibri"/>
        <family val="2"/>
        <scheme val="minor"/>
      </rPr>
      <t xml:space="preserve">                TRIMESTRE No: </t>
    </r>
  </si>
  <si>
    <t>ESTRATEGIA DE ACOMPAÑAMIENTO TERRITORIAL.</t>
  </si>
  <si>
    <t>Implementar un (1) modelo de gestión pública de la cultura que fomente la participación ciudadana en el cuatrienio</t>
  </si>
  <si>
    <t>VISITAS DE ACOMPAÑAMIENTO Y ASISTENCIA TECNICA EN CULTURA.</t>
  </si>
  <si>
    <t>NUMERO</t>
  </si>
  <si>
    <t>MUNICIPIOS</t>
  </si>
  <si>
    <t>Instancia responsable de cultura municipal, espacios de participación</t>
  </si>
  <si>
    <t>SUB-GERENCIA DEL IDECUT</t>
  </si>
  <si>
    <t>IDECUT</t>
  </si>
  <si>
    <t>JONATHAN RAMÍREZ GUERRERO</t>
  </si>
  <si>
    <t>Fortalecimiento de los Consejos municipales de política social-cmps</t>
  </si>
  <si>
    <t>Fortalecer procesos de participación en la comunidades con un enfoque incluyente, Brindando apoyo técnico y logístico al Consejo Departamental de Política social y a los Consejos municipales de política social de los 116 municipios del departamento durante el periodo de gobierno</t>
  </si>
  <si>
    <t xml:space="preserve">Consejos municipales de política social  apoyados </t>
  </si>
  <si>
    <t xml:space="preserve">numero </t>
  </si>
  <si>
    <t>n/a</t>
  </si>
  <si>
    <t>Miembros comites de política social (cmps)</t>
  </si>
  <si>
    <t xml:space="preserve">Direccion de inclusion social </t>
  </si>
  <si>
    <t>Plataformas municipales de juventud</t>
  </si>
  <si>
    <t>Realizar diagnóstico de los espacios de participación juvenil, en la conformación y Fortalecimiento de las plataformas de juventud en los municipios focalizados de departamento de Cundinamarca</t>
  </si>
  <si>
    <t xml:space="preserve">cantidad de poblacion beneficiada con la plataforma municipal de juventud </t>
  </si>
  <si>
    <t>Enlaces o delegados de juventud de las administraciones municipales y/o jovenes de los municipios focalizados</t>
  </si>
  <si>
    <t>Gerencia para la juventud y adultez</t>
  </si>
  <si>
    <t xml:space="preserve">Implementación de la estrategia de prevención del consumo de spa Cundinamarca sueña </t>
  </si>
  <si>
    <t>Desarrollar actividades del momento 1 de la estrategia Cundinamarca sueña con los jovenes focalizados de cada municipio. momento 2 de la estrategia cundinamarca sueña con los jovenes focalizados de cada municipio. Momento 3 de la estrategia Cundinamarca sueña con los jovenes focalizados de cada municipio. momento 4 de la estrategia cundinamarca sueña con padres de familia  de cada municipio</t>
  </si>
  <si>
    <t>Cantidad de poblacion beneficiada con la estrategia.</t>
  </si>
  <si>
    <t>Jóvenes de los municipios focalizados</t>
  </si>
  <si>
    <t xml:space="preserve">Lineamientos para la ejecución de los recursos provenientes de la estampilla departamental para la persona mayor </t>
  </si>
  <si>
    <t xml:space="preserve">Articular acciones dirigidas a la población mayor para la ejecución de los recursos a nivel mnicipal y departamental a través de la normaticidad vigente. (ley 1276/09,  ley 1315 /09, ley 1251/08 y política nacional de envejecimiento y vejez </t>
  </si>
  <si>
    <t>nº. de acompañamientos realizados</t>
  </si>
  <si>
    <t xml:space="preserve">Secretarios de Desarrollo Social - Coordinadores del Programa de Persona Mayor </t>
  </si>
  <si>
    <t xml:space="preserve">Gerencia para la atenciòn de personas mayores y poblaciòn con discapacidad </t>
  </si>
  <si>
    <t>Política publica nacional de discapacidad, ley 1346 de 2209, ley 1618 de 2013, decreto 1507 de 2014, ley 1287 de 2009, ley general de los derechos de la persona con discapacidad.</t>
  </si>
  <si>
    <t>Articular acciones dirigidas a las personas con discapacidad a través de la normatividad vigente (políticas publicas de discapacidad ley 1681 de 2014, ley 1145 de 2007, convencion derechos humanos de discapacidad y manual de accesibilidad</t>
  </si>
  <si>
    <t>294 / 299</t>
  </si>
  <si>
    <t xml:space="preserve">Secretarios de Desarrollo Social - Coordinadores del Programade Discapacidad </t>
  </si>
  <si>
    <t>Familia</t>
  </si>
  <si>
    <t>Disminuir el riesgo de desintegración familiar Implementando en 15 entornos del departamento el programa "Cundinamarca llega a tu hogar" con el fin de detectar las familias que se encuentran en riesgo de desintegración, activando rutas de prevención y escenarios de reconstrucción familiar</t>
  </si>
  <si>
    <t xml:space="preserve">Municipios asistidos </t>
  </si>
  <si>
    <t>municipios focalizados para la implementación del programa "cundinamarca llega tù hogar"</t>
  </si>
  <si>
    <t>Gerencia para la familia, infancia y adolescencia</t>
  </si>
  <si>
    <t>Ludotecas</t>
  </si>
  <si>
    <t>aumentar la asistencia de niños y niñas en las ludotecas municipales , con el fin de crear espacios ludicos y formativos Dotar o mantener en 70 municipios del Departamento que favorezca el desarrollo integral, la convivencia y la socialización de valores en niños, niñas y adolescentes</t>
  </si>
  <si>
    <t xml:space="preserve">Ludoeducadores </t>
  </si>
  <si>
    <t>Mesas de participación</t>
  </si>
  <si>
    <t xml:space="preserve"> apoyo a las mesas de participación de niños, niñas y adolescentes en los respectivos municipios, Brindando acompañamiento a las 116 instancias de participación de niñas, niños y adolescentes durante el periodo de gobierno</t>
  </si>
  <si>
    <t xml:space="preserve">Secretarios de Desarrollo Social </t>
  </si>
  <si>
    <t>Rendición de cuentas de niños, niñas y adolescentes</t>
  </si>
  <si>
    <t xml:space="preserve">Orientar a los territorios del departamento en el proceso de rendición pública de cuentas de nna teniendo en cuenta los lineamientos de la procuraduría general de la nación y presentar la ruta metodológica a nivel departamental como orientación. </t>
  </si>
  <si>
    <t xml:space="preserve">Alcaldías municipales </t>
  </si>
  <si>
    <t>Dirección de intervención poblacional - Gerencia para la familia, infancia y adolescencia</t>
  </si>
  <si>
    <t>Embarazo temprano</t>
  </si>
  <si>
    <t>Generar acciones que disminuyan el emabarazo temprano en los territorios. Implementarndo el programa "Conoce tu cuerpo y cuéntame tu pensamiento" en 65 municipios del Departamento con el fin de promover los derechos sexuales y orientar el plan de vida de niños, niñas y adolescentes</t>
  </si>
  <si>
    <t>Asistencia tecnica en prevención de embarazo en adolescentes,</t>
  </si>
  <si>
    <t>alcaldia</t>
  </si>
  <si>
    <t>Comisarias de familia</t>
  </si>
  <si>
    <t xml:space="preserve">Posicionamiento de niños, niñas y adolescentes </t>
  </si>
  <si>
    <t>Desarrollar una estrategia que promueva el  posicionamiento de los derechos de los niños, niñas y adolescentes,  Implementandola en 70 Municipios del Departamento  durante el periodo de gobierno</t>
  </si>
  <si>
    <t>Asistencia tecnica en posicionamiento de derechos</t>
  </si>
  <si>
    <t>Niños, niñas y adolescentes</t>
  </si>
  <si>
    <t>Política pública de familia</t>
  </si>
  <si>
    <t>Formular la política pública de familia para el departamento de Cundinamarca durante el periodo de gobierno</t>
  </si>
  <si>
    <t>Asistencia técnica a provincias del departamento</t>
  </si>
  <si>
    <t xml:space="preserve">Administraciones municipales </t>
  </si>
  <si>
    <t>Seguimiento entrega de insumos a plantas de soya</t>
  </si>
  <si>
    <t>Se verifica inventario de la plantas de soya y la entrega de kit de insumos.</t>
  </si>
  <si>
    <t>Organizaciones beneficiadas</t>
  </si>
  <si>
    <t>numero</t>
  </si>
  <si>
    <t>Asociaciones que  elaboran  productos a base de plantas de soya</t>
  </si>
  <si>
    <t>Gerencia para programas especiales</t>
  </si>
  <si>
    <t>Círculo de palabra indígena</t>
  </si>
  <si>
    <t>Realizar un proceso de tejido social que permita establecer roles, acciones y especificaciones técnicas, cronologicas de los subprogramas establecidos para el cumplimiento de metas de la vigencia 2018</t>
  </si>
  <si>
    <t>Cantidad de circulos de la palabra indígena realizados</t>
  </si>
  <si>
    <t>número</t>
  </si>
  <si>
    <t>Organizaciones gubernamentales del nivel internacional nacional, departamental y/o municipal.</t>
  </si>
  <si>
    <t>Cabildos indígenas y municipios</t>
  </si>
  <si>
    <t>Gerencia para la atención de étnias y comunidad lgbti</t>
  </si>
  <si>
    <t>Mesas de trabajo afro</t>
  </si>
  <si>
    <t>Cantidad de mesas de trabajo realizadas</t>
  </si>
  <si>
    <t>Comunidades afro, municipios, comunidades organizadas y/o Organizaciones afro</t>
  </si>
  <si>
    <t>Mesas de trabajo rrom</t>
  </si>
  <si>
    <t>Cantidad de mesas de trabajo rrom realizadas</t>
  </si>
  <si>
    <t>Comunidades room, municipios, comunidades organizadas y/o Organizaciones room</t>
  </si>
  <si>
    <t>Café multicolor y mesas de trabajo multicolor</t>
  </si>
  <si>
    <t>Cantidad de cafés y mesas de trabajo multicolor realizados</t>
  </si>
  <si>
    <t>Comunidades lgbti, municipios, comunidades organizadas y/o Organizaciones lgbti</t>
  </si>
  <si>
    <t>JUAN CARLOS BARRAGÁN SUAREZ</t>
  </si>
  <si>
    <t>SECRETARÍA O ENTIDAD:  Desarrollo e Inclusión Social</t>
  </si>
  <si>
    <t>FUNCIÓN PÚBLICA</t>
  </si>
  <si>
    <t xml:space="preserve">Incremento salarial </t>
  </si>
  <si>
    <t>Asesorar a las entidades  descentralizadas, Empresas del Estado para establecer el incremento salarial de acuerdo a lo establecido por la asamblea departamental</t>
  </si>
  <si>
    <t>Entidades a las cuales se les presta asistencia Técnica</t>
  </si>
  <si>
    <t>Numero entidades antendidas</t>
  </si>
  <si>
    <t>Nota: Dado que son actividades funcionales, es decir, estan determinadas por una función establecida en el decreto 265  del 2016 y en el estatuto basico  258 del 2008  no se tienen metas del plan de desarrollo asociada a este tipo de asistencia técnica</t>
  </si>
  <si>
    <t>NA</t>
  </si>
  <si>
    <t>Entidades descentralizadas</t>
  </si>
  <si>
    <t>Desarrollo Organizacional</t>
  </si>
  <si>
    <t>Reforma Administrativa</t>
  </si>
  <si>
    <t>Asesorar  y acompañar a las entidades descentralizadas en temas de  manual de funciones, organización interna,  planta y manuales.</t>
  </si>
  <si>
    <t>Sistemas de Gestión</t>
  </si>
  <si>
    <t>Asesorar  y acompañar a las entidades descentralizadas y entidades municipales en temas relacionados a sistemas de gestión y mejora continua.</t>
  </si>
  <si>
    <t>Meta 563</t>
  </si>
  <si>
    <t>YOLIMA MORA SALINAS</t>
  </si>
  <si>
    <t>DESARROLLO SOCIAL</t>
  </si>
  <si>
    <t>SECRETARÍA O ENTIDAD MUJER Y EQUIDAD DE GÉNERO</t>
  </si>
  <si>
    <t xml:space="preserve">Generar emprendimiento en 2.000 mujeres a través de la línea estratégica "Mujeres creando, trabajando, progresando podemos más" promoviendo el trabajo digno y decente suministrando capital semilla para desarrollar proyectos de mujeres a titulo individual con enfoque especial a madres cabeza de familia y mujeres en condición de vulnerabilidad. </t>
  </si>
  <si>
    <r>
      <t xml:space="preserve">Apoyo a los procesos de implementación de las mujeres beneficiadas con Capital Semilla en los territorios,  de acuerdo a la Convocatoria de proyectos prodcutivos </t>
    </r>
    <r>
      <rPr>
        <i/>
        <sz val="8"/>
        <color theme="1"/>
        <rFont val="Calibri"/>
        <family val="2"/>
        <scheme val="minor"/>
      </rPr>
      <t>Mujeres Emprendedoras</t>
    </r>
    <r>
      <rPr>
        <sz val="8"/>
        <color theme="1"/>
        <rFont val="Calibri"/>
        <family val="2"/>
        <scheme val="minor"/>
      </rPr>
      <t xml:space="preserve"> que se desarrolló en el 2017. </t>
    </r>
  </si>
  <si>
    <t xml:space="preserve"> Mujeres con proyectos implementados 2017</t>
  </si>
  <si>
    <t xml:space="preserve">Número de mujeres con proyectos implementados </t>
  </si>
  <si>
    <t>Secretaría de Competitividad y Desarrollo Económico</t>
  </si>
  <si>
    <t>Organizaciones de mujeres y Mujeres a titulo  individual.</t>
  </si>
  <si>
    <t xml:space="preserve">Gerencia de Mujer Rural para empoderamiento económico </t>
  </si>
  <si>
    <t>Apoyar  el proceso de la convocatoria para suministrar Capital Semilla 2018 (en articulación con el FED)  a los proyectos de mujeres a titulo individual y/o a organizaciones de mujeres  interesadas en la convocatoria en todo el departamento.</t>
  </si>
  <si>
    <t>Mujeres participantes convocatoria  2018</t>
  </si>
  <si>
    <t xml:space="preserve"> Número de mujeres </t>
  </si>
  <si>
    <t xml:space="preserve"> Brindar apoyo técnico (formulación) en el proceso de la convocatoria para suministrar Capital Semilla 2018 (en articulación con el FED)  a mujeres a titulo individual y/o a organizaciones de mujeres  interesadas en la convocatoria en todo el departamento.</t>
  </si>
  <si>
    <t xml:space="preserve"> Mujeres participantes convocatoria  2018</t>
  </si>
  <si>
    <t xml:space="preserve"> Organizaciones de mujeres y Mujeres a titulo  individual.</t>
  </si>
  <si>
    <t>Beneficiar 600 proyectos productivos de asociaciones de mujeres con asistencia técnica, seguimiento y acompañamiento hasta la comercialización y su sostenibilidad</t>
  </si>
  <si>
    <t>Realizar seguimiento y apoyo a los proyectos beneficiados con Capital Semilla en los territorios,  de acuerdo a la Convocatoria Mujeres Emprendedoras que se desarrolló en el 2017.</t>
  </si>
  <si>
    <t xml:space="preserve">Proyectos de mujeres beneficiados 2017 </t>
  </si>
  <si>
    <t xml:space="preserve">Número de proyectos de mujeres beneficiados </t>
  </si>
  <si>
    <t>Realizar seguimiento técnico a los proyectos de las mujeres beneficiadas en ExpoCundinamarca 2017</t>
  </si>
  <si>
    <t>Proyectos de mujeres beneficiados ExpoCundinamarca 2017 con seguimiento</t>
  </si>
  <si>
    <t>Número de Proyectos de mujeres  beneficiados  con seguimiento</t>
  </si>
  <si>
    <t>Apoyar el proceso de convocatoria para proyectos productivos de organizaciones de mujeres en Expo Cundinamarca versión 2018.</t>
  </si>
  <si>
    <t>Proyectos de mujeres beneficiadas Expocundinamarca 2018</t>
  </si>
  <si>
    <t xml:space="preserve">Número de Proyectos de mujeres  beneficiados </t>
  </si>
  <si>
    <t>Levantamiento y consolidación de Línea Base de las condiciones de vida  de las mujeres rurales Cundinamarquesas</t>
  </si>
  <si>
    <t>Apoyar  técnicamente a las autoridades municipales en el desarrollo de herramientas para la adecuada consolidación de información y levantamiento de Línea Base de las condiciones de vida de la mujer Rural de su municipio.</t>
  </si>
  <si>
    <t>Municipios con acompañamiento técnico</t>
  </si>
  <si>
    <t>Número de municipios con apoyo o técnico</t>
  </si>
  <si>
    <t>Alcaldías de los municipios. Enlaces y/o referentes de Mujer y Género de los municipios y Secretarías de Desarrollo Económico</t>
  </si>
  <si>
    <t>Mujeres Rurales de todos los ciclos vitales</t>
  </si>
  <si>
    <t>Fortalecimiento de los procesos de  recolección y consolidación de la información sobre las condiciones de vida de las mujeres rurales generados en los municipios.</t>
  </si>
  <si>
    <t>Municipios con fortalecimiento en la recolección de información</t>
  </si>
  <si>
    <t>Número de municipios con fottalecimiento en la recolección de información</t>
  </si>
  <si>
    <t>Beneficiar a 1 .000 mujeres con la "Escuela de formación política, liderazgo, paz y género" para el empoderamiento, participación y liderazgo de la mujer cundinamarquesa</t>
  </si>
  <si>
    <t>Identificar y recopilar insumos para la consolidación del Plan de Igualdad de Oportunidades.</t>
  </si>
  <si>
    <t>Mesas Provinciales</t>
  </si>
  <si>
    <t>Número de mesas provinciales realizadas</t>
  </si>
  <si>
    <t xml:space="preserve">Alcaldías de los municipios. Enlaces y/o referentes de Mujer y Género de los municipios </t>
  </si>
  <si>
    <t>Alcaldías de los municipios. Enlaces y/o referentes de Mujer y Género de los municipios y Consejeras Consultivas de Mujeres y lideresas.</t>
  </si>
  <si>
    <t>Gerencia de Política y Articulación Sectorial</t>
  </si>
  <si>
    <t xml:space="preserve"> Realizar acciones para apoyar la consolidación y articulación de la acción territorial de la Política Pública de Mujer, Equidad de Género. </t>
  </si>
  <si>
    <t>Brindar asistencia técnica a los 117 consejos consultivos de mujeres, durante el periodo de Gobierno y adelantar acciones tendientes a fortalecer el empoderamiento, participación y liderazgo de la mujer cundinamarquesa.</t>
  </si>
  <si>
    <t xml:space="preserve">Fortalecer los Consejos Consultivos de Mujeres a través de estudio de herramientas conceptuales y metodológicas, y de la consolidación de su plan de acción. </t>
  </si>
  <si>
    <t>Consejos Consultivos</t>
  </si>
  <si>
    <t>Número de Consejos Consultivos</t>
  </si>
  <si>
    <t xml:space="preserve">Alcaldía municipal/Enlaces y o referentes de mujer y género en los municipios. </t>
  </si>
  <si>
    <t>Mujeres integrantes consejos consultivos de mujeres y enlaces de género</t>
  </si>
  <si>
    <t>Gerencia de Gestión y Asistencia Técnica Territorial</t>
  </si>
  <si>
    <t>Apoyar  a los municipios en los procesos de consolidación de los Consejos Consultivos de mujeres.</t>
  </si>
  <si>
    <t>Municipios asesorados</t>
  </si>
  <si>
    <t>Número de municipios asesorados</t>
  </si>
  <si>
    <t xml:space="preserve">Realizar seguimiento a los Consejos Consejos Consultivos Fortalecidos en el 2017, y proyección de acciones de mejora. </t>
  </si>
  <si>
    <t>Apoyar técnicamente la actualización e implementación de Políticas Públicas de Mujer y Equidad de Género</t>
  </si>
  <si>
    <t>Municipios acompañados y asistidos</t>
  </si>
  <si>
    <t>Número de municipios acompañados y asistidos</t>
  </si>
  <si>
    <t>227 - 226</t>
  </si>
  <si>
    <t>Administraciones municipales</t>
  </si>
  <si>
    <t>Administraciones municipales y a las mujeres.</t>
  </si>
  <si>
    <t>Generar espacios de formación, actualización y articulación en 80 municipios del Departamento dirigidos a servidores públicos, operadores de justicia, personal de la salud y autoridades de policía en la protección y atención de los derechos a víctimas de la violencia género, así como el desarrollo de estrategias tendientes a prevenir las violencias contra las mujeres y promocionar el derecho a una vida libre de violencias en todo el departamento dirido a la comunidad en general.</t>
  </si>
  <si>
    <t>Realización de acciones pedagogicas tendientes a la promoción del Derecho a una vida libre de violencias, así como a  la difusión de rutas y protocolos de atención dirigidas a servidores públicos y operadores de justicia y a la comunidad en general.</t>
  </si>
  <si>
    <t>Personas participantes</t>
  </si>
  <si>
    <t>Número de personas capacitadas</t>
  </si>
  <si>
    <t>Alcaldías municipales y centros de atención a violencias contra las mujeres: Comisarias de Familia,  Inspecciones de Policía, Centros de Atención en Salud, organizaciones y colectivos de mujeres.</t>
  </si>
  <si>
    <t>Servidores públicos, y  mujeres participantes</t>
  </si>
  <si>
    <t>Bridar herramientas e instrumentos para la actualización de protocolos y rutas de atención a mujeres victimas de violencias</t>
  </si>
  <si>
    <t>Municipios acompañados</t>
  </si>
  <si>
    <t>Servidores públicos, y mujeres participantes</t>
  </si>
  <si>
    <t xml:space="preserve">Fortalecimiento a las acciones implementadas y desarrolladas en los municipios tendientes a prevenir la violencia contra las mujeres, así como a las herramientas desarrolladas para promocionar el Derecho a una vida libre de violencias; así como apoyar la orientación a la construcción y difusión de rutas y protocolos de atención tanto de los municipios priorizados como los que hagan la solicitud. </t>
  </si>
  <si>
    <t xml:space="preserve">Personas participantes                           </t>
  </si>
  <si>
    <t xml:space="preserve"> Número de Mujeres participantes                             </t>
  </si>
  <si>
    <t>Alcaldías municipales, referentes y enlaces de mujer y género y organizaciones de mujeres.</t>
  </si>
  <si>
    <r>
      <t xml:space="preserve">En la Categoría de Asistencia,  señale con una </t>
    </r>
    <r>
      <rPr>
        <b/>
        <sz val="8"/>
        <color theme="1"/>
        <rFont val="Calibri"/>
        <family val="2"/>
        <scheme val="minor"/>
      </rPr>
      <t>Equis</t>
    </r>
    <r>
      <rPr>
        <sz val="8"/>
        <color theme="1"/>
        <rFont val="Calibri"/>
        <family val="2"/>
        <scheme val="minor"/>
      </rPr>
      <t xml:space="preserve"> (</t>
    </r>
    <r>
      <rPr>
        <b/>
        <sz val="8"/>
        <color theme="1"/>
        <rFont val="Calibri"/>
        <family val="2"/>
        <scheme val="minor"/>
      </rPr>
      <t>X</t>
    </r>
    <r>
      <rPr>
        <sz val="8"/>
        <color theme="1"/>
        <rFont val="Calibri"/>
        <family val="2"/>
        <scheme val="minor"/>
      </rPr>
      <t>) en la celda "</t>
    </r>
    <r>
      <rPr>
        <b/>
        <sz val="8"/>
        <color theme="1"/>
        <rFont val="Calibri"/>
        <family val="2"/>
        <scheme val="minor"/>
      </rPr>
      <t>C</t>
    </r>
    <r>
      <rPr>
        <sz val="8"/>
        <color theme="1"/>
        <rFont val="Calibri"/>
        <family val="2"/>
        <scheme val="minor"/>
      </rPr>
      <t xml:space="preserve">" si el tema de Asistencia  es una </t>
    </r>
    <r>
      <rPr>
        <b/>
        <sz val="8"/>
        <color theme="1"/>
        <rFont val="Calibri"/>
        <family val="2"/>
        <scheme val="minor"/>
      </rPr>
      <t>C</t>
    </r>
    <r>
      <rPr>
        <sz val="8"/>
        <color theme="1"/>
        <rFont val="Calibri"/>
        <family val="2"/>
        <scheme val="minor"/>
      </rPr>
      <t>apacitación, "</t>
    </r>
    <r>
      <rPr>
        <b/>
        <sz val="8"/>
        <color theme="1"/>
        <rFont val="Calibri"/>
        <family val="2"/>
        <scheme val="minor"/>
      </rPr>
      <t>AS</t>
    </r>
    <r>
      <rPr>
        <sz val="8"/>
        <color theme="1"/>
        <rFont val="Calibri"/>
        <family val="2"/>
        <scheme val="minor"/>
      </rPr>
      <t xml:space="preserve">",  si el tema de asistencia es una </t>
    </r>
    <r>
      <rPr>
        <b/>
        <sz val="8"/>
        <color theme="1"/>
        <rFont val="Calibri"/>
        <family val="2"/>
        <scheme val="minor"/>
      </rPr>
      <t xml:space="preserve">Asesoría,  </t>
    </r>
    <r>
      <rPr>
        <sz val="8"/>
        <color theme="1"/>
        <rFont val="Calibri"/>
        <family val="2"/>
        <scheme val="minor"/>
      </rPr>
      <t>o</t>
    </r>
    <r>
      <rPr>
        <b/>
        <sz val="8"/>
        <color theme="1"/>
        <rFont val="Calibri"/>
        <family val="2"/>
        <scheme val="minor"/>
      </rPr>
      <t xml:space="preserve"> "AC" </t>
    </r>
    <r>
      <rPr>
        <sz val="8"/>
        <color theme="1"/>
        <rFont val="Calibri"/>
        <family val="2"/>
        <scheme val="minor"/>
      </rPr>
      <t>si el tema de asistencia es un</t>
    </r>
    <r>
      <rPr>
        <b/>
        <sz val="8"/>
        <color theme="1"/>
        <rFont val="Calibri"/>
        <family val="2"/>
        <scheme val="minor"/>
      </rPr>
      <t xml:space="preserve"> Ac</t>
    </r>
    <r>
      <rPr>
        <sz val="8"/>
        <color theme="1"/>
        <rFont val="Calibri"/>
        <family val="2"/>
        <scheme val="minor"/>
      </rPr>
      <t>ompañamiento.</t>
    </r>
  </si>
  <si>
    <t xml:space="preserve">ANA RAGONESI MUÑOZ </t>
  </si>
  <si>
    <t>MUJER Y EQUIDAD DE GÉNERO</t>
  </si>
  <si>
    <t>SECRETARÍA O ENTIDAD ____SALUD_________</t>
  </si>
  <si>
    <t>Asesoría en la formulacion del presupuesto de las ESES de la Red Pública. Realizando analisis presupuestal del historico de cada hospital, revisando la informacion  correpondiente a la ejecución presupuestal del periodo, los cálculos y soportes de Ley, verificando las proyecciones de ingresos y gastos suministradas  por las ESES de acuerdo con la circular emitida por CONFISCUN Y y normas de presupuesto aplicables a las  ESES.- Asesoría en el proceso de aprobación del presupuesto ante la Junta Directiva y el CONFISCUN.-   Asesoría en la liquidación y desagregación del presupuesto aprobado.-  Asesoría en el cierre presupuestal  de la vigencia fiscal que terminó , y en el proceso de ajuste al presupuesto aprobado para la vigencia en curso,de acuerdo a los informes financieros eXigidos por el CONFISCUN .- Asesoría en las modificaciones al presupuesto aprobado : adiciones, reducciones, aplazamiento, traslados, sustitución de rentas, de acuerdo con la ejecución presupuestal de ingresos y gastos y las novedades presentadas en la vigencia fiscal .-  Asesoría en el análisis de los informes de ejecución presupuestal en sus diferentes  periodos.   Asesoría en la aplicación e interpretación de norma presupuestales s aplicables a las  ESES.</t>
  </si>
  <si>
    <t xml:space="preserve">Fortalecer  la elaboracion del anteproyecto y proyecto de presupuesto, liquidación y desagregación del presupuesto,  informes del cierre presupuestal y la modificación de ajuste al presupuesto , modificaciones presupuestales que presenten las ESES de orden Departamental. </t>
  </si>
  <si>
    <t>Asistencias realizadas en el periodo.</t>
  </si>
  <si>
    <t>Gerentes, Subgerentes Administrativos y funcionarios de presupuesto encargados del proceso de elaboración del presupuesto</t>
  </si>
  <si>
    <t>DAF - PRESUPUESTO</t>
  </si>
  <si>
    <t>Asistencia Técnica en la informacion presupuestal del Decreto 2193: brindar apoyo del cumplimiento del registro de la información en los terminos del manual del aplicativo SIHO, revisando, verificando y analizando con el funcionario de las Empresas Sociales del Estado, con el fin de enviar los reportes al Ministerio de Salud y Protección Social dentro de los terminos establecidos en el citado decreto.</t>
  </si>
  <si>
    <t xml:space="preserve">Efectuar revisión, validación y análisis de la información de acuerdo con las condiciones, terminos y plazos establecidos, de los periodos reportados y posterior envio al Ministerio de Salud y Protección Social. </t>
  </si>
  <si>
    <t>Asistencias realizadas en el perÍodo.</t>
  </si>
  <si>
    <t xml:space="preserve">Número </t>
  </si>
  <si>
    <t>N /A</t>
  </si>
  <si>
    <t xml:space="preserve">Funcionarios de los Hospitales responsables del diligenciamiento de la información presupuestal en el aplicativo SIHO. </t>
  </si>
  <si>
    <t>Asistencia Técnica a los Programas de Saneamiento Fiscal y Financiero Y Planes de Gestión Integral de Riesgo</t>
  </si>
  <si>
    <t>Verificar el cumplimiento de las directrices establecidas por el Ministerio de Hacienda y credito y/o la Superintendencia Nacional de Salud con respecto a los planes de Saneamiento Fiscal y Financiero (PSFF) y Plan de Gestión integral del Riesgo (PGIR)</t>
  </si>
  <si>
    <t>No. Asistencias realizadas en el periodo.</t>
  </si>
  <si>
    <t xml:space="preserve">Empresas sociales del Estado en riesgo Financiero de la Red Pública del Departamento. </t>
  </si>
  <si>
    <t xml:space="preserve">Flujo de recursos del Régimen Subsidiado de Salud. </t>
  </si>
  <si>
    <t xml:space="preserve">Mantener informados a los funcionarios municipales de la normatividad y procedimientos del flujo de recursos del Régimen Subsidiado. </t>
  </si>
  <si>
    <t>No. Municipios</t>
  </si>
  <si>
    <t>Municipios</t>
  </si>
  <si>
    <t>ASEGURAMIENTO</t>
  </si>
  <si>
    <t xml:space="preserve">Reporte y seguimiento  ejecucion     Cuenta Maestra del Régimen Subsidiado </t>
  </si>
  <si>
    <t xml:space="preserve">Mejoramiento del flujo de recursos de los saldos en la cuenta maestra del Régimen Subsidiado. </t>
  </si>
  <si>
    <t xml:space="preserve"> Aseguramiento y Prestación de Servicios en salud de las Poblaciones Especiales.</t>
  </si>
  <si>
    <t>Incluir población diferencial</t>
  </si>
  <si>
    <t>Seguimiento Auditoría al Aseguramiento Régimen Subsidiado según Circular 006 de la SNS</t>
  </si>
  <si>
    <t>Mejorar el proceso de auditoria en los  municipios.</t>
  </si>
  <si>
    <t xml:space="preserve"> Municipios</t>
  </si>
  <si>
    <t xml:space="preserve">Asesoría  en Aseguramiento y Prestación de Servicios en salud del Programa mas Familias en Acción </t>
  </si>
  <si>
    <t>Gestión y Segumiento a las Bases de Datos de Aseguramiento</t>
  </si>
  <si>
    <t>Mejorar acceso a la prestación servicios</t>
  </si>
  <si>
    <t>Acompañamiento  a las Entidades territoriales en afiliación a riesgo laboral en tres (3) provincias del Departamento de Cundinamarca.</t>
  </si>
  <si>
    <t xml:space="preserve">Promover la afiliación a riesgos laborales </t>
  </si>
  <si>
    <t>Asistencia Técnica en Autorizaciones de Tecnología en Salud POS y NO POS.</t>
  </si>
  <si>
    <t xml:space="preserve"> Puntos de Autorizacion</t>
  </si>
  <si>
    <t>IPS Públicas</t>
  </si>
  <si>
    <t>Realizar acompañamiento, monitoreo, retroalimentación en el reporte relacionado con la Resolución 4505 de 2012</t>
  </si>
  <si>
    <t>Mejorar Reporte, Calidad del dato, tiempo de entrega y Articulacion entre entidades</t>
  </si>
  <si>
    <t>Municipios -IPS asistidos</t>
  </si>
  <si>
    <t>IPS Públicas,
Municipios.</t>
  </si>
  <si>
    <t>Realizar capacitación  a las Direcciones Municipales de Salud e IPS públicas, en el reporte  relacionado con la Resolución 4505 de 2012.</t>
  </si>
  <si>
    <t>Retroalimentación con las IPS y su Red, Articular los  Municipios e IPS y apoyar en cuanto a la calidad de información,  a la coherencia del dato, a la estructura y recordar las obligaciones dadas en la Resolución 4505 de 2012</t>
  </si>
  <si>
    <t>Municipiose -IPS capacitados</t>
  </si>
  <si>
    <t>Realizar seguimiento y acompañamiento técnico en cuanto al  cumplimiento de los proceso del marco normativo (Circular 0006, de 2011)</t>
  </si>
  <si>
    <t>Fortalecer la consolidación de hallazgos y recopilar la información para el índice de gestión Municipal</t>
  </si>
  <si>
    <t>Acompañamientos tecnicos realizados</t>
  </si>
  <si>
    <t xml:space="preserve"> Número</t>
  </si>
  <si>
    <t>Auditor de Aseguramiento Municipal</t>
  </si>
  <si>
    <t>Realizar Asistencia Técnica a las EPS, Municipios,  profesionales de las Empresas Sociales del Estado (ESES), Instituciones Prestadoras de Salud (IPS) públicas y privadas en lo correspondiente a los procesos transicionales del marco normativo (Res. 1441, PAIS, MIAS, RIAS) en el Sistema General de Seguridad Social en Salud  en los municipios asignados y según concertación con el supervisor del Contrato.</t>
  </si>
  <si>
    <t>Fortalecer competencias en el Marco Normativo (Resolucion 1441 de 2016 y PAIS)</t>
  </si>
  <si>
    <t>Responsables de la salud asesorados</t>
  </si>
  <si>
    <t>Secretario de Salud Municipal,
Coordinador PIC Municipal,
Representante de Aseguramiento Municipal,
Representante de la ESE,
Represente de las IPS Públicas y Privadas.</t>
  </si>
  <si>
    <t>Proceso: Subasta Inversa. Respuestas a las Observaciones presentadas al pliego definitivo</t>
  </si>
  <si>
    <t xml:space="preserve">Entregar consolidadas las respuestas a las observaciones dadas por los oferentes dentro del proceso de adquisición de equipos biomédicos para las E.S.E del departamento </t>
  </si>
  <si>
    <t>porcentaje de respuestas dadas</t>
  </si>
  <si>
    <t>"ESE hospital San Rafael de Cáqueza sede principal y centros de salud Chipaque y Quetame", "ESE hospital San Antonio de Arbelaez sede principal", "ESE hospital Marco Felipe Afanador sede centro de salud Johan de Agua de Dios", "ESE Hospital San Francisco de Gacheta sede principal y centro de salud de Gama",  ESE Nuestra Señora del Pilar de Medina, "ESE hospital San Vicente  de Paul de San Juan de Rioseco sede principal y puesto de salud Pulí", "ESE hospital San Antonio de Sesquilé sede principal", "ESE hospital San Martin de Porres de Chocontá sede principal", ESE hospital Santa Bárbara de Vergara, "hospital Nuestra Señora de las Mercedes de Funza", ESE hospital San Rafael de Fusagasugá, ESE hospital Salazar de Villeta, ESE Cayetano Maria Rojas del Peñón, "ESE San Vicente de Paul de Fómeque - centro de salud de Choachi".</t>
  </si>
  <si>
    <t>N.A</t>
  </si>
  <si>
    <t>Desarrollo de Servicios</t>
  </si>
  <si>
    <t>Proceso: Subasta Inversa. Verificación requisitos habilitantes</t>
  </si>
  <si>
    <t>Revisar la documentación técnica engregada por los oferentes y se elegira el que contenga todos los requisitos habilitantes de los pliegos.</t>
  </si>
  <si>
    <t>porcentaje de ofertas a verificar</t>
  </si>
  <si>
    <t>Proceso: Subasta Inversa. Respuesta a las observaciones a la evaluación y Públicación de los proponentes habilitados</t>
  </si>
  <si>
    <t xml:space="preserve">Entregar consolidadas las respuestas a las observaciones a la evaluación y Públicación de los proponentes habilitados, del proceso de adquisición de equipos biomédicos para las E.S.E del departamento </t>
  </si>
  <si>
    <t>Proceso: Subasta Inversa. Entrega de dotación. Seguimiento</t>
  </si>
  <si>
    <t>Entregar la dotación requerida y realizar seguimientos a cada E.S.E para revisión de cumplimiento de la garantía de los mismos.</t>
  </si>
  <si>
    <t>porcentaje de entrega a las E.S.E, cantidad de mantenimientos solicitados en el término de la garantía.</t>
  </si>
  <si>
    <t>N./A</t>
  </si>
  <si>
    <t>Visita, revisión y seguimiento de convenios realizados entre la secretaria de salud de cundinamarca y las E.S.E del departamento.</t>
  </si>
  <si>
    <t>Revisar las caracteristicas técnicas de los equipos de acuerdo con el aneXo del convenio y la documentación pertinente.</t>
  </si>
  <si>
    <t>porcentaje de cumplimiento en las obligaciones del convenio</t>
  </si>
  <si>
    <t>E.S.E del departamento</t>
  </si>
  <si>
    <t>Solicitud de inventarios de dotación en la E.S.E y diligenciamiento de la matriz.</t>
  </si>
  <si>
    <t>Revisar el inventario de los servicios y almacén en las E.S.E del departamento, para conocer sus necesidades</t>
  </si>
  <si>
    <t>porcentaje de cantidad de E.S.E que entreguen el inventario</t>
  </si>
  <si>
    <t>53 E.S.E del departamento</t>
  </si>
  <si>
    <t>Visita a las E.S.E para revisión de la dotación sobrante en el almacén y servicios.</t>
  </si>
  <si>
    <t>Conocer el estado de la dotación y corroborar el inventario.</t>
  </si>
  <si>
    <t>porcentaje de E.S.E visitadas</t>
  </si>
  <si>
    <t xml:space="preserve">Asistencia Técnica a demanda para la presentaciónm de proyectos de dotación para la asignacion de recursos por el Ministerio de Salud </t>
  </si>
  <si>
    <t>Revisar los proyectos y las especificaciones técnicas de acuerdo a la directriz del Ministerio de Salud. Realizar concepto técnico de viabilidad</t>
  </si>
  <si>
    <t>porcentaje de proyectos a revisar</t>
  </si>
  <si>
    <t xml:space="preserve">Asistencia Técnica a demanda para la presentaciónm de proyectos de dotación para la asignacion de recursos  or el Ministerio de Salud </t>
  </si>
  <si>
    <t>Realizar visita de inspección para el cumplimiento de de la garantía de los mismos.</t>
  </si>
  <si>
    <t>E.S.E del Departamento</t>
  </si>
  <si>
    <t>Guía de práctica clínica</t>
  </si>
  <si>
    <t>Realizar apoyo a la implementación de los lineamientos, planes y programas relacionados con la implementación y la adherencia a las guías de práctica clínica en las Empresas Sociales del Estado del Departamento de Cundinamarca</t>
  </si>
  <si>
    <t xml:space="preserve">ESEs capacitadas en la  implementación de los lineamientos, planes y programas relacionados con la implementación y la adherencia a las guías de práctica clínica  </t>
  </si>
  <si>
    <t>Programa de auditoría para el mejoramiento de la calidad</t>
  </si>
  <si>
    <t>Realizar apoyo a la implementación de los lineamientos para la ejecución del programa de auditoria del mejoramiento de la calidad en las Empresas Sociales del Estado del Departamento de Cundinamarca</t>
  </si>
  <si>
    <t xml:space="preserve">ESEs capacitadas en la  implementación de los lineamientos para la ejecución del programa de auditoria del mejoramiento de la calidad </t>
  </si>
  <si>
    <t>Sistema de información para la calidad</t>
  </si>
  <si>
    <t>Realizar apoyo a la implementación de los lineamientos del sistema de información para la calidad en las Empresas Sociales del Estado del Departamento de Cundinamarca</t>
  </si>
  <si>
    <t xml:space="preserve">ESEs capacitadas en la  implementación de los lineamientos del sistema de información para la calidad </t>
  </si>
  <si>
    <t xml:space="preserve">Ruta integral de atención para la promoción y mantenimiento de la salud.. </t>
  </si>
  <si>
    <t xml:space="preserve">Asistir técnicamente en la implementación de la  Ruta integral de atención para la promoción y mantenimiento de la salud </t>
  </si>
  <si>
    <t>Eses capacitadas en la implementación de la  Ruta integral de atención para  la promoción y mantenimiento de la salud</t>
  </si>
  <si>
    <t>Ruta integral de atención para la población materno perinatal</t>
  </si>
  <si>
    <t>Asistir técnicamente en la implementación de la  Ruta integral de atención para  población materno – perinatal</t>
  </si>
  <si>
    <t>Eses capacitadas en la implementación de la  Ruta integral de atención para  población materno – perinatal</t>
  </si>
  <si>
    <t xml:space="preserve">Brindar Asesoría y Asistencia Técnica en Implementación del SG-SST (Sistema de Gestión de Seguridad y Salud en el Trabajo)  </t>
  </si>
  <si>
    <t>Implementar el SGSST en Red Pública</t>
  </si>
  <si>
    <t>ESE Capacitadas</t>
  </si>
  <si>
    <t>ARL - MPS - MT</t>
  </si>
  <si>
    <t>ESE - RED Pública / Responsables del SG-SST</t>
  </si>
  <si>
    <t xml:space="preserve">Brindar Asesoría y Asistencia Técnica en el Licenciamiento de Equipos RX y Licencias SST (Personas Naturales y Jurídicas) </t>
  </si>
  <si>
    <t xml:space="preserve">Obtención Licencia equipos RX o Licencias SST </t>
  </si>
  <si>
    <t xml:space="preserve">Usuarios Asesorados </t>
  </si>
  <si>
    <t>Ministerio de Salud</t>
  </si>
  <si>
    <t>Persona natural o jurídica</t>
  </si>
  <si>
    <t xml:space="preserve">Seguimiento convenios de infraestructura </t>
  </si>
  <si>
    <t>Cumplimiento norma de habilitación: estándar de infraestructura</t>
  </si>
  <si>
    <t xml:space="preserve">Cumplimiento de cronograma de seguimiento (porcentaje) </t>
  </si>
  <si>
    <t>ESES</t>
  </si>
  <si>
    <t>Socialización proceso de Redes e información: Informe 2193 , referencia y contrareferencia , matriz de indicadores, entre otros</t>
  </si>
  <si>
    <t>socializar proceso de Redes: informe 2193 y de referencia y contrareferencia ,analisis y oportunidad en la entrega .</t>
  </si>
  <si>
    <t xml:space="preserve">ESES </t>
  </si>
  <si>
    <t>Capacitación en sistema obligatorio de garantía de la calidad</t>
  </si>
  <si>
    <t>Brindar herramientas metodologicas y conceptuales para la implementación del SOGCS</t>
  </si>
  <si>
    <t xml:space="preserve">Proporcion de Cumplimiento de Gestión del Conocimiento </t>
  </si>
  <si>
    <t>ESEs, Secretarias Locales de Salud, Laboratorios Farmaceuticos, Direcciones de Salud Pública, Aseguramiento, IVC. Secrearias de TICS, Ambiente.</t>
  </si>
  <si>
    <t>Prestadores de Servicios de Salud Públicos y Privados, Recurso Humano de las ESEs</t>
  </si>
  <si>
    <t>N.A.</t>
  </si>
  <si>
    <t xml:space="preserve">Asistencia Técnica en oficina sistema obligatorio de garantía de la calidad </t>
  </si>
  <si>
    <t>Prestadores fortalecidos en metodologías y conceptos del SOGC</t>
  </si>
  <si>
    <t>Ministerio de Salud, Superintendencia Nacional de Salud.</t>
  </si>
  <si>
    <t>Prestadores de Servicios de Salud Públicos y Privados</t>
  </si>
  <si>
    <t xml:space="preserve">Asistencia Técnica masiva en  sistema obligatorio de garantía de la calidad </t>
  </si>
  <si>
    <t xml:space="preserve"> Disminuir el número de prestadores inactivos por autoevaluación</t>
  </si>
  <si>
    <t>prestadores inactivos</t>
  </si>
  <si>
    <t>Secretarias Locales de Salud</t>
  </si>
  <si>
    <t>Acompañamiento en   sistema obligatorio de garantía de la calidad</t>
  </si>
  <si>
    <t>Aumentar el número de ESEs y sedes certificadas en cumplimiento de condiciones de habilitación</t>
  </si>
  <si>
    <t>Proporción de ESEs y sedes dependientes certificadas</t>
  </si>
  <si>
    <t>ESEs, Secretarias Locales de Salud</t>
  </si>
  <si>
    <t>Prestadores de Servicios de Salud Públicos</t>
  </si>
  <si>
    <t>Referenciación competitiva</t>
  </si>
  <si>
    <t>Fortalecer procesos de habilitación y de acreditación a partir de la referenciación de eXperiencias eXitosas</t>
  </si>
  <si>
    <t>referenciaciones realizadas</t>
  </si>
  <si>
    <t>Prestadores certificados en SUH, Prestadores Acreditados.</t>
  </si>
  <si>
    <t>Calidad, Seguridad del paciente Y Humanización</t>
  </si>
  <si>
    <t>establecer lineamientos en torno al SOGC para la mejora continua de la calidad, la seguridad y la humanización</t>
  </si>
  <si>
    <t>reuniones de referentes de calidad, seguridad y humanización</t>
  </si>
  <si>
    <t>Prestadores certificados en SUH, Prestadores Acreditados, Direcciones de Salud Pública, CRUE, Ministerio de Salud, Cuenta de Alto Costo, Supersalud, Invima.</t>
  </si>
  <si>
    <t>Fortalecimiento de la autoridad sanitaria</t>
  </si>
  <si>
    <t>Fortalecer competencias que permitan mejorar la calidad de la atención en salud en los Municipios participantes</t>
  </si>
  <si>
    <t>Municipios fortalecidos en competencias del fortalecimiento de la autoridad sanitaria</t>
  </si>
  <si>
    <t>Ministerio, Entidades Privadas, Supersalud</t>
  </si>
  <si>
    <t>Secretarías Locales de Salud</t>
  </si>
  <si>
    <t>Manejo de sueros antiofidicos</t>
  </si>
  <si>
    <t>Capacitar el personal medico en el manejo de accidente ofidico</t>
  </si>
  <si>
    <t xml:space="preserve">Número de capacitación realizadas </t>
  </si>
  <si>
    <t>Instituto Nacional de Salud</t>
  </si>
  <si>
    <t>Médicos y personal sanitario</t>
  </si>
  <si>
    <t>CRUE</t>
  </si>
  <si>
    <t>Manejo de vehiculos de emergencias</t>
  </si>
  <si>
    <t>Fotalecer las capacidades de los conductores en el manejo de vehiculos de emergencia</t>
  </si>
  <si>
    <t>Entidad contratada</t>
  </si>
  <si>
    <t>Conductores de ambulancias</t>
  </si>
  <si>
    <t>Sistema de comando de incidentes</t>
  </si>
  <si>
    <t>Fortalecer las capacidades del personal salud en la atención de emergencias</t>
  </si>
  <si>
    <t xml:space="preserve">Personal de Salud </t>
  </si>
  <si>
    <t>Soporte vital basico y avanzado</t>
  </si>
  <si>
    <t>Fortalecer las capacidades del personal salud en la atención de urgencias y  emergencias</t>
  </si>
  <si>
    <t>ESEs capacitadas</t>
  </si>
  <si>
    <t>Planes hospitalarios y planes de contigencia</t>
  </si>
  <si>
    <t>Capacitar a los hospitales en la elaboración e implementación de planes hospitalarios de emergencias y contigencia</t>
  </si>
  <si>
    <t>IPS capacitadas</t>
  </si>
  <si>
    <t>Curso de primeros auXilios</t>
  </si>
  <si>
    <t>Capacitar en el uso dele emblema de misión médica</t>
  </si>
  <si>
    <t>Indice de seguridad Hospitalaria</t>
  </si>
  <si>
    <t>Fortalecer la capacidad de respuesta de los hospitales en situciones de emergencias y desastres</t>
  </si>
  <si>
    <t>ESEs con ISH</t>
  </si>
  <si>
    <t>Personal administrativo, ingenieros, salud</t>
  </si>
  <si>
    <t xml:space="preserve">Asistencia Técnica sobre Lineamientos visitas de Inspección, Vigilancia y Control  sujetos susceptibles de intervencion por parte de la linea de Seguridad Química </t>
  </si>
  <si>
    <t>Capacitar en temas relacionados con IVC en establecimientos relacionados con la linea de seguridad quimica.</t>
  </si>
  <si>
    <t>Municipios Categoría 1, 2 y 3</t>
  </si>
  <si>
    <t>SALUD PÚBLICA</t>
  </si>
  <si>
    <t>Asistencia Técnica   NESA AIRE</t>
  </si>
  <si>
    <t>ORIENTAR EL TRABAJO DE CAMPO</t>
  </si>
  <si>
    <t>CAPACITACIÓN</t>
  </si>
  <si>
    <t>SECRETARIA DE SALUD, CAR, SECRETARIA DE AMBIENTE, SECRETARIA DE MINAS Y ENERGIA, SECRETARIA DE AGRICULTURA, ICA</t>
  </si>
  <si>
    <t>PROFESIONALES INTEGRANTES COMITÉ</t>
  </si>
  <si>
    <t>NORMATIVIDAD SANITARIA</t>
  </si>
  <si>
    <t>REFUERZO Y SOCIALIZACIÓN DE LAS NUEVAS NORMAS SANITARIAS A LOS TECNICOS DE SANEAMIENTO</t>
  </si>
  <si>
    <t>(CAPACITACIÓN PROGRQAMADA/CAPACIATACION EJCUTADAS)*100</t>
  </si>
  <si>
    <t>LABORATORIO DE SALUD PÚBLICA</t>
  </si>
  <si>
    <t>TECNICOS DE SANEAMIENTO MUNICIPALES</t>
  </si>
  <si>
    <t>Realizar Capacitaciones de la normatividad legal vigente de la linea de alimentos , en el marco de las acciones de inspeccion, vigilancia y control, para la asertividad en la ejecucion de las mismas</t>
  </si>
  <si>
    <t xml:space="preserve">Capacitar  mediante talleres a los tecnicos de saneamiento que apoyan las actividades de inspeccion a los establecimientos sujetos de vigilancia de la linea de alimentos  para asertividad en la actividad del mismo. </t>
  </si>
  <si>
    <t xml:space="preserve">CAPACITACION </t>
  </si>
  <si>
    <t>MUNICIPIOS Categoría 4 - 5 y 6</t>
  </si>
  <si>
    <t>TECNICOS DE LOS MUNICIPIOS QUE APOYAN ACCIONES IVC</t>
  </si>
  <si>
    <t>. Realizar Capacitaciones de la normatividad legal vigente de la linea de alimentos , en el marco de las acciones de inspeccion, vigilancia y control, para la asertividad en la ejecucion de las mismas</t>
  </si>
  <si>
    <t xml:space="preserve"> Realizar Asistencia Técnica a la administracion de los municipios para el cumplimiento de la normativad sanitaria según competencias. </t>
  </si>
  <si>
    <t>Fortalecer el conocimiento en normatividad sanitaria, para el trabajo en conjunto según competencia para el cumplimiento de normatividad legal vigente en los municipios priorizados.</t>
  </si>
  <si>
    <t>ASISTENCIAS TÉCNICAS</t>
  </si>
  <si>
    <t>FUNCIONARIOS DE LA ADMON MUNICIPAL (POLICIA - GOBIERNO - UMATAS)</t>
  </si>
  <si>
    <t xml:space="preserve"> Acompañar la ejecucion de las aciones del programa de Alimentación Escolar (PAE), referente al cumplimientos de la normatividad higienico sanitaria.</t>
  </si>
  <si>
    <t xml:space="preserve">mejorar las condiciones de la prestacion del servicio de alimentacion en restaurantes escolares, mitigando las enfermedades de origen alimentario en la poblacion escolar. </t>
  </si>
  <si>
    <t>ACOMPAÑAMIENTO</t>
  </si>
  <si>
    <t>SECRETARIA DE EDUCACION - COORDIANDOR PAE , ALCADES, RECTORES Y OPERADORES</t>
  </si>
  <si>
    <t>5.Acompañamiento y capacitacion a la comunidad y propietarios perteneciente a la actividade de preparacion y comercializacion de alimentos.</t>
  </si>
  <si>
    <t xml:space="preserve">Realizar  acompañamiento y capacitacion a los propietarios de establecimientos sujetos de control de la linea de alimentos, con el fin de sensibilizar en la importancia del cumplimiento de la normatividad legal vigente, según los municipios priorizados. </t>
  </si>
  <si>
    <t>Asistencias Técnicas</t>
  </si>
  <si>
    <t xml:space="preserve">MUNICIPIOS  Categoría 4 - 5 y 6 </t>
  </si>
  <si>
    <t xml:space="preserve">COMUNIDAD </t>
  </si>
  <si>
    <t>Acompañamiento en la ejecucion de actividades de Inspeccion, Vigilancia y control en los municipios de Categoría 1,2 y 3</t>
  </si>
  <si>
    <t xml:space="preserve">Fortalecer capacidades de conocimiento del talento humano para la integracion de actividades de IVC en el Departamento. </t>
  </si>
  <si>
    <t>SECRETARIAS DE SALUD MUNICIPALES</t>
  </si>
  <si>
    <t>PROFESIONALES Y/ O REFERENTES DE LA LINEA DE ALIMENTOS</t>
  </si>
  <si>
    <t>COVECOM: Espacio bimestral con la comunidad para fortalecer la vigilancia epidemiologica con participacion de la comunidad</t>
  </si>
  <si>
    <t xml:space="preserve">Fortalecer y ampliar la red de vigilancia de los eventos de interés en SALUD PÚBLICA </t>
  </si>
  <si>
    <t xml:space="preserve">% de cumplimiento COVECOM </t>
  </si>
  <si>
    <t>Líderes comunitarios</t>
  </si>
  <si>
    <t>Asistencia Técnica a red informadora departamental que hace parte del Sivigila y otros subsistemas</t>
  </si>
  <si>
    <t>Realizar Asistencia Técnica a UNM y UPGD en el proceso de notificacion y gestion de la VSP de los EISP</t>
  </si>
  <si>
    <t>% de cumplimiento de AT</t>
  </si>
  <si>
    <t xml:space="preserve">UPGD, UNM, IPS </t>
  </si>
  <si>
    <t>Asesoría y acompañamiento en Información en Salud, Educación y Comunicación para la salud a los municipios del Departamneto.</t>
  </si>
  <si>
    <t>Asistir técnicamente a los municipios de Cundinamarca en información en salud, educación y comunicación para la salud que  fortalezca las acciones de prevención y promoción y mejore la salud pública en cada territorio.</t>
  </si>
  <si>
    <t>asesorías y acompañamientos.</t>
  </si>
  <si>
    <t>Coordinador PIC,IPS MUNICIPALES</t>
  </si>
  <si>
    <t xml:space="preserve">Coordinadores PIC </t>
  </si>
  <si>
    <t xml:space="preserve">
Aplicación estandares de calidad para la autorización de laboratorios Fisicoquimico y microbiologia de aguas y alimentos</t>
  </si>
  <si>
    <t>Aplicar la Resolución 1619 de 2015</t>
  </si>
  <si>
    <t>No de laboratorios</t>
  </si>
  <si>
    <t>Laboratorios  de aguas y alimentos</t>
  </si>
  <si>
    <t>Profesionales en bacteriologia, microbiología, quimicos, ingenieros quimicos</t>
  </si>
  <si>
    <t xml:space="preserve">Asistencia Técnica a laboratorios clinicos, bancos de sangre y servicios transfusionales de la red Departamental </t>
  </si>
  <si>
    <t>Mejorar procesos y procedimientos con el fin de garantizar resultados a los pacientes confiables y seguros. Aplicar la Resolución 1619 de 2015</t>
  </si>
  <si>
    <t>Laboratorios  clincos, bancos de sangre y servicios transfusionales</t>
  </si>
  <si>
    <t>Profesionales en bacteriologia,</t>
  </si>
  <si>
    <t xml:space="preserve">LABORATORIO DE SALUD PÚBLICA- </t>
  </si>
  <si>
    <t xml:space="preserve">Seguimiento y acompañamiento a los laboratorios y toma de muestra de citologia de cuello uterino </t>
  </si>
  <si>
    <t>Mejorar toma de muestras y análisis</t>
  </si>
  <si>
    <t>Laboratorios y toma de muestra de citologia de cuello uterino</t>
  </si>
  <si>
    <t>Patológos, citotecnológos</t>
  </si>
  <si>
    <t>LABORATORIO DE SALUD PÚBLICA-</t>
  </si>
  <si>
    <t>Vigilancia entomológica para los vectores de Dengue, Chikunguya y Zika, Leishmania, Chagas</t>
  </si>
  <si>
    <t>Asesorar al municipio frente a las medidas de prevención y control de las enfermedades trasmitidas por Aedes aegyti y acompañar las labores realizadas por el auxiliar ETV del municipio</t>
  </si>
  <si>
    <t>No de asistencias</t>
  </si>
  <si>
    <t>PIC</t>
  </si>
  <si>
    <t>Todo el municipio (casco urbano e inspecciones)</t>
  </si>
  <si>
    <t>1. Realizar Capacitaciones para la prevención y promoción comunitaria de las ETV, a los diferentes actores de los municipios (alcaldía, gestoras de salud, red unidos, familias en acción, concejo municipal  etc,) bajo la estrategia de entornos saludables.</t>
  </si>
  <si>
    <t>Capacitar  mediante talleres de entornos saludables para la promoción y prevención de las ETV, a los diferentes actores sociales.</t>
  </si>
  <si>
    <t xml:space="preserve">SSD, MUNICIPIOS </t>
  </si>
  <si>
    <t xml:space="preserve">COMUNIDAD, ONG Y ORGANIZACIONES SOCIALES  </t>
  </si>
  <si>
    <t xml:space="preserve">SALUD PÚBLICA </t>
  </si>
  <si>
    <t>2. Realizar Asistencia Técnica a los municipios, en relación al programa de Participacion Social ETV</t>
  </si>
  <si>
    <t>Fortalecr el conocimiento en el area de participacion social en los municipios priorizados</t>
  </si>
  <si>
    <t>3. Acompañar y guiar la realización de las campañas de movilización social interbarrios, jornadas de recolección de inservibles y jornada de lavado de tanques en los municipios en riesgo de acuerdo a la normatividad vigente</t>
  </si>
  <si>
    <t xml:space="preserve">fortalecer las actividades realizadas en los Municipios de  concurrencia para la promocion y prevencion de las ETV </t>
  </si>
  <si>
    <t>4.Acompañamiento a la educación y sesibilización de los comparendos ambientales de acuerdo a la normatividad vigente.</t>
  </si>
  <si>
    <t>Realizar  acompañamiento y sensibilizacion del comparendo ambiental</t>
  </si>
  <si>
    <t>5. Lineamientos nacionales y departamentales de atención, diagnóstico, tratamiento y seguimiento de las enfermedades transmitidas por vectores y zoonosis (Guías de Atención Integral - Protocolos - Rutas de atención integral)</t>
  </si>
  <si>
    <t>Fortalecer las capacidades de los actores del SGSSS para la atención integral de pacientes ETV y adherencia a los lineamientos y la normatividad vigente.</t>
  </si>
  <si>
    <t xml:space="preserve">Capacitaciones </t>
  </si>
  <si>
    <t>Alcaldias Municipales
IPS Públicas y Privadas 
Organizaciones Sociales
JAC</t>
  </si>
  <si>
    <t>IPS públicas y privadas del Departamento
Equipos PIC - APS 
Autoridades Locales
Organizaciones Sociales</t>
  </si>
  <si>
    <t>6.  Atención a los pacientes de acuerdo a las guías de atención integral a través de la medición de adhrencias</t>
  </si>
  <si>
    <t xml:space="preserve">IPS DE LA RED Pública Y PRIVADA </t>
  </si>
  <si>
    <t>7. Prevención de la enfermedad de Chagas y promoción de entornos saludables</t>
  </si>
  <si>
    <t>Fortalecer la promoción y la prevención en los municipios en riesgo para Chagas</t>
  </si>
  <si>
    <t>Alcaldias Municipales Organizaciones Sociales JAC Instituciones educativas</t>
  </si>
  <si>
    <t xml:space="preserve">Equipos PIC - APS 
Autoridades Locales
Organizaciones Sociales
Instituciones educativas </t>
  </si>
  <si>
    <t>8. Participación social para el cambio conductual en la prevención de enfermedades trasmitidas por vectores y promoción de entornos saludables</t>
  </si>
  <si>
    <t xml:space="preserve">Fortalecer la participación social para la promoción y la prevención de las ETV </t>
  </si>
  <si>
    <t xml:space="preserve">Alcaldias Municipales Organizaciones Sociales;  JAC </t>
  </si>
  <si>
    <t>Autoridades Locales
Organizaciones Sociales</t>
  </si>
  <si>
    <t xml:space="preserve">9. Acompañamiento en  el desarrollo de la estrategia EGI en los municipios Categoría 1,2, y 3 </t>
  </si>
  <si>
    <t xml:space="preserve">Evaluar y fortalecer el desarrollo de la estrategia EGI en los municipios Categoría 1,2, y 3 </t>
  </si>
  <si>
    <t xml:space="preserve">SECRETARIAS DE SALUD DE LOS MUNICIPIOS PRIORIZADOS </t>
  </si>
  <si>
    <t xml:space="preserve">10. Seguimiento y evaluacion a los casos notificados de las diferentes ETV </t>
  </si>
  <si>
    <t xml:space="preserve">Auditoria de la calidad y pertinencia de los casos de ETV notificados </t>
  </si>
  <si>
    <t xml:space="preserve">11. Seguimiento a las actividades realizads por los auXiliares de ETV </t>
  </si>
  <si>
    <t xml:space="preserve">Realizar Asistencia Técnica y evaluacion a los auXiliares de ETV en las acciones de prevencion y control   </t>
  </si>
  <si>
    <t xml:space="preserve">AUXILIARES DE ETV </t>
  </si>
  <si>
    <t xml:space="preserve">12.Asistencias Técnicas a las IPS Públicas y al personal de poyo en actividades de IVC sanitario en referencia a la linea de zoonosis </t>
  </si>
  <si>
    <t xml:space="preserve">Aumentar la capacidad tecnica del personal que realiza acciones en zoonosis </t>
  </si>
  <si>
    <t xml:space="preserve">IPS PúblicaS Y UMATAS  </t>
  </si>
  <si>
    <t>Promoción de la Estrategia de Entornos Laborales saludables.</t>
  </si>
  <si>
    <t xml:space="preserve">Fomentar la Estrategia de Entornos Laborales Saludables, a traves de acciones de  promoción de la salud y seguridad de los trabajadores en el Deparatmento.  </t>
  </si>
  <si>
    <t>MINISTERIO DE SALUD- MINISTERIO DE TRABAJO-ARL´s</t>
  </si>
  <si>
    <t>ENTIDADES TERRITORIALES-COMUNIDAD-OTRAS ENTIDADES</t>
  </si>
  <si>
    <t>(5 Grupos Poblacionales): NIÑAS, NIÑOS Y ADOLESCENTES- TRABAJADORES INFORMALES- EMPRESAS CARCINOGENOS- ADULTO MAYOR</t>
  </si>
  <si>
    <t xml:space="preserve">(5 Grupos Poblacionales): NIÑAS, NIÑOS Y ADOLESCENTES- TRABAJADORES INFORMALES- EMPRESAS CARCINOGENOS- ADULTO MAYOR- </t>
  </si>
  <si>
    <t>Implementación y seguimiento de programa de Vigilancia Epidemiologica Ocupacional (VEO)</t>
  </si>
  <si>
    <t xml:space="preserve">Implementar, fortalecer y realizar seguimiento a Programa de Vigilancia VEO, a traves de identificación de niveles de Acetilcolinesterasa, canalización de trabajaores eXpuestos y Capacitaciones. </t>
  </si>
  <si>
    <t xml:space="preserve">Asistencia Técnica </t>
  </si>
  <si>
    <t>LABORATORIO DE SALUD PÚBLICA- INSTITUTO NACIONAL DE SALUD-ESES MUNICIPALES</t>
  </si>
  <si>
    <t>TRABAJADORES INFORMALES SECTOR AGRICOLA</t>
  </si>
  <si>
    <t>(1 Grupo Poblacional):TRABAJADORES INFORMALES SECTOR AGRICOLA</t>
  </si>
  <si>
    <t>Acompañamiento tecnico a los  Municipios priorizados frente al proceso de formulación del documento cuali-cuantitativo de la problemática municipal.</t>
  </si>
  <si>
    <t xml:space="preserve">Realizar asesoria para la formulación y diseño del documento analitico de la situación actual del municipio en seguridad y salud en el trabajo. </t>
  </si>
  <si>
    <t>Coordinadores y Ejecutores PIC</t>
  </si>
  <si>
    <t>( Poblacional Directa):Coordinadores y Ejecutores PIC (Poblacion Indirecta): Toda la poblacion del municipio.</t>
  </si>
  <si>
    <t>Capacitación en Reporte y seguimiento de accidentes y enfermedades de origen laboral al Sistema de Vigilancia en Salud Labora</t>
  </si>
  <si>
    <t xml:space="preserve">Capacitar tecnicamente a los profesionales encargados del reporte SIVISALA, para la identificación y seguimiento de casos de Accidentes de trabajo y Enfermedades de origen laboral; asi como el seguimiento de Accidentes Graves presentes en trabajadores del Departamento. </t>
  </si>
  <si>
    <t>IPS privadas, ESES, Ejecutores Salud Laboral</t>
  </si>
  <si>
    <t>(1 Grupo Poblacional):TRABAJADORES FORMALES E INFORMALES</t>
  </si>
  <si>
    <t>realizar 10 provinciales para socializar indicadores de salud oral  y  RIAS.</t>
  </si>
  <si>
    <t xml:space="preserve">Número de  Capacitaciones </t>
  </si>
  <si>
    <t>odontologos</t>
  </si>
  <si>
    <t>odontologos IPS</t>
  </si>
  <si>
    <t>10 proincias</t>
  </si>
  <si>
    <t>Asistencias Técnicas para realizar los diagnosticos institucionales</t>
  </si>
  <si>
    <t>conocer el estado de las condiciones de las instituicones educativas</t>
  </si>
  <si>
    <t>INSTITUCIONES EDUCATIVAS</t>
  </si>
  <si>
    <t xml:space="preserve"> POLITICA DE CERO A SIEMPRE</t>
  </si>
  <si>
    <t>Realizar en los 116 municipios del dpto asistencias técnicas para desarrollar capacidades para la adopción, adaptación e implementación de la ruta de promoción y mantenimiento de la salud para la primera infancia.</t>
  </si>
  <si>
    <t>IPS - PIC</t>
  </si>
  <si>
    <t>PRIMERA INFANCIA</t>
  </si>
  <si>
    <t>Realizar Asistencias Técnicas para los municipios con el fin de fortalecer la implementación de la politica de cero a siempre articulada con la ruta de promocion y mantenimiento de la salud para la primera infancia.</t>
  </si>
  <si>
    <t xml:space="preserve">PROGRAMA DE PREVENCIÓN, MANEJO Y CONTROL DE LA IRA </t>
  </si>
  <si>
    <t>Asistir técnicamente a las IPS y entes territoriales en los 116  municipios del dpto en la implementación del programa  de prevención, manejo y control de las Infecciones Respiratorias Agudas</t>
  </si>
  <si>
    <t xml:space="preserve">Realizar acciones de promoción,  gestión de riesgo y gestión de la salud pública para implementar el programa nacional de prevención, manejo y control de las Infecciones Respiratorias Agudas. </t>
  </si>
  <si>
    <t xml:space="preserve">Realizar Asistencia Técnica en los sectores salud, educación, protección y justicia en 8 municipios que favorezcan el abordaje de la problematica de consumo de SPA </t>
  </si>
  <si>
    <t xml:space="preserve">Generar capacidades, fortalecer competencias y motivación de distintos actores territoriales para participar en los procesos de gestión integral de la salud, bajo el enfoque de determinantes sociales y de acuerdo con los lineamientos nacionales frente al tema de SPA
</t>
  </si>
  <si>
    <t>comité de Prevencion de Oferta y demanda de SPA</t>
  </si>
  <si>
    <t>Realizar Asistencia Técnica a 35  municipios sobre las temáticas relacionas con la Dimensión, en el marco de la Politica de Salud Mental  (Plan decenal)</t>
  </si>
  <si>
    <t xml:space="preserve">Brindar herramientas a los diferentes actores sectoriales e intersectoriales para el abordaje de lso eventos de al Dimensuión de Convivencia Social y Salud Mental </t>
  </si>
  <si>
    <t xml:space="preserve">ejecutores saldu mental, coordiandores PIC; </t>
  </si>
  <si>
    <t>Asistencia Técnica sobre la implementación de los criterios de Atención Integral en Centros de Promoción y Protección Social (AICPP).</t>
  </si>
  <si>
    <t xml:space="preserve">ConteXtualizar a los coordinadores PIC, coordinadores del programa centro dia del municipio y otros actores municipales sobre actividades y normatividad del componente de envejecimiento y vejez.   </t>
  </si>
  <si>
    <t>Asistencias realizadas</t>
  </si>
  <si>
    <t>Alcaldia municipal</t>
  </si>
  <si>
    <t>coordinadores PIC, coordinadores del programa centro dia del municipio y otros actores municipales</t>
  </si>
  <si>
    <t>Asistencia Técnica en Lineamientos del programa de Tuberculosis y Hansen</t>
  </si>
  <si>
    <t>Fortalecer capacidades técnicas en los actores de salud con el fin de lograr las metas planteadas a nivel nacional y departamental en los programas de Tb y Hansen</t>
  </si>
  <si>
    <t>Número de Entidades</t>
  </si>
  <si>
    <t>IPS, municipios, EPS</t>
  </si>
  <si>
    <t>Comite de vigilancia epidemiologica( COVEs) departamental y de EEVV: Espacio mensual de análisis sobre el comportamiento de eventos de interés en SALUD PÚBLICA y de la información sobre la tendencia de los eventos que alteran el proceso salud-enfermedad y sus  factores de riesgo en el departamento</t>
  </si>
  <si>
    <t>Generar insumos para la toma de decisiones, especialmente relacionadas con la prevención, erradicación, eliminación y control de eventos de interés en Salud Pública.</t>
  </si>
  <si>
    <t>% de cumplimiento COVES</t>
  </si>
  <si>
    <t>DANE
MEDICINA LEGAL</t>
  </si>
  <si>
    <t>UPGD, UNM, UI, EAPB</t>
  </si>
  <si>
    <t>Ruta de atención integral en desnutrición aguda, Resolución 5406/15</t>
  </si>
  <si>
    <t>Fortalecer los conocimientos y practicas frente al manejo integral de la desnutrición aguda en menores de 5 años</t>
  </si>
  <si>
    <t>Capacitaciones</t>
  </si>
  <si>
    <t xml:space="preserve">Profesionales de la salud, EAPB, </t>
  </si>
  <si>
    <t>Método madre canguro</t>
  </si>
  <si>
    <t>Fortalecer conocimientos frente al manejo integral del menor con bajo peso al nacer</t>
  </si>
  <si>
    <t xml:space="preserve">profesionales de la salud  </t>
  </si>
  <si>
    <t>metodo madre canguro</t>
  </si>
  <si>
    <t>Seguridad alimentaria y nutricional</t>
  </si>
  <si>
    <t>Fortalecer conocimientos frente a SAN</t>
  </si>
  <si>
    <t>lideres comunitarios</t>
  </si>
  <si>
    <t>Nutricionistas</t>
  </si>
  <si>
    <t>IAMII</t>
  </si>
  <si>
    <t>Fortalecer procesos e implementación de la estrategia IAMI</t>
  </si>
  <si>
    <t xml:space="preserve">Profesionales de la salud  </t>
  </si>
  <si>
    <t>Bancos de Leche Humana</t>
  </si>
  <si>
    <t>Fortalecer los BLH</t>
  </si>
  <si>
    <t>Apropiación conceptual y capacitación de la Ruta Integral de Atención Materna, Segura, Saludable y Feliz a equipos de salud intra y eXtramurales; a través de procesos dinámicos e ilustrativos del funcionamiento de la Red Integrada de Servicios y los diferentes actores a nivel sectorial e intersectorial.</t>
  </si>
  <si>
    <t>Fortalecimiento de la dimensión de seXualidad, derechos seXuales y derechos reproductivos en el departamento de Cundinamarca</t>
  </si>
  <si>
    <t>No. MUNICIPIOS</t>
  </si>
  <si>
    <t xml:space="preserve">Contrato </t>
  </si>
  <si>
    <t>IPS, ESES, EAPB, ENTIDAD TERRITORIAL, COMUNIDAD</t>
  </si>
  <si>
    <t>Acompañamientos y asistencias técnicas de carácter integral abordando la atención integral en salud que eXige la RIA, dirigida a todos los actores que intervienen en la prestación de los servicios.</t>
  </si>
  <si>
    <t>CONRATO</t>
  </si>
  <si>
    <t>Asistencia Técnica, acompañamiento y Capacitaciones sobre los lineamientos de Maternidad Segura y guías de práctica clínica de control prenatal, parto, puerperio, eventos obstétricos e Interrupción Voluntaria del Embarazo (IVE) a IPS, EAPB y entes territoriales del departamento.</t>
  </si>
  <si>
    <t>IPS, ESES, EAPB, ENTIDAD TERRITORIAL</t>
  </si>
  <si>
    <t>Seguimiento, monitoreo, acompañamiento y Asistencia Técnica en las acciones para la prevención y control del VIH/Sida e infecciones de transmisión seXual en los municipios del Departamento.</t>
  </si>
  <si>
    <t>Realizar procesos de capacitación para la colocación de las pruebas rápidas en términos de calidad y seguridad.</t>
  </si>
  <si>
    <t>Desarrollo de capacidades a los profesionales de la salud encaminadas a la articulación de acciones en procesos de prevención, control y seguimiento del VIH/Sida e infecciones de transmisión seXual.</t>
  </si>
  <si>
    <t>Acompañamiento y asistencias técnicas de carácter integral a los actores intersectoriales para la implementación del programa "Mujer, Salud y Género e Igualdad de Oportunidades del Dpto. de Cundinamarca", a fin de garantizar los derechos a una salud integral que incluye seguridad en salud y salud seXual y reproductiva, y el derecho a una vida libre de violencias con enfoque de género, la erradicación de las violencias contra las mujeres y restablecimiento de derechos.</t>
  </si>
  <si>
    <t>IPS, ENTIDAD TERRITORIAL Y COMUNIDAD</t>
  </si>
  <si>
    <t>Desarrollo de capacidades mediante un Foro "Mujer, Salud integral y Salud SeXual y Reproductiva" dirigido a actores intersectoriales, mujeres lideres y comunidad.</t>
  </si>
  <si>
    <t>Acompañamientos y asistencias técnicas de carácter integral a los actores intersectoriales abordando la política pública "Mujer, Salud y Género e Igualdad de Oportunidades del Dpto. de Cundinamarca" implementación (Ordenanza 099 / 2011).</t>
  </si>
  <si>
    <t>Acompañamientos y asistencias técnicas de carácter integral  a los actores intersectoriales abordando la implementación de la Sentencia C-355 de 2006 sobre Interrupción Voluntaria del Embarazo.</t>
  </si>
  <si>
    <t>Desarrollo de capacidades mediante un encuentro de mujeres para el empoderamiento y desarrollo de habilidades y toma de decisiones frente a la Ley 1257 de 2008</t>
  </si>
  <si>
    <t>Desarrollo de capacidades mediante un encuentro con operadores de Justicia para la articulación de la ruta de la no violencia contra la mujer con los actores intersectoriales.</t>
  </si>
  <si>
    <t xml:space="preserve">Seguimiento, monitoreo, acompañamiento y Asistencia Técnica a los profesionales de salud en las acciones de promoción, prevención y atención integral en maternidad segura, planificación familiar, adolescentes y jóvenes y de carácter preventivo para la incidencia del Bajo Peso al Nacer, en el marco de  aplicabilidad de la Ruta Integral de Atención de gestantes y neonatos </t>
  </si>
  <si>
    <t>Desarrollo de capacidades a los profesionales de las ESES, IPS, EAPB y entes territoriales en los lineamientos, acciones y estrategias de la Dimensión de SeXualidad, Derechos SeXuales y Derechos Reproductivos, ruta Integral de Atención Materna y Neonatal, Ruta de promoción y mantenimiento de la salud, normas técnicas y/o guías de atención relacionadas con salud seXual y reproductiva</t>
  </si>
  <si>
    <t>Capacitación a los actores intersectoriales (educación, salud, justicia y protección) y comunidad en torno a rutas intersectoriales operativas que permitan realizar una Atención Integral a Víctimas y sobrevivientes de violencias basadas en género con énfasis en violencias seXuales.</t>
  </si>
  <si>
    <t>IPS, ESES, EAPB, ENTIDAD TERRITORIAL Y COMUNIDAD</t>
  </si>
  <si>
    <t>Seguimiento, monitoreo, acompañamiento y Asistencia Técnica a los profesionales de las ESES, IPS públicas y privadas y entes territoriales en los lineamientos técnicos y operativos definidos por la línea de violencia de género con énfasis en violencia seXual en los municipios del Departamento y en el restablecimiento de derechos a víctimas de violencia con énfasis en gestantes menores de 15 años identificadas.</t>
  </si>
  <si>
    <t>Desarrollo de capacidades a los profesionales de las ESES, IPS, EAPB y entes territoriales en procesos de activación y notificación de gestantes menores de 15 años y la atención integral a victimas de violencia seXual.</t>
  </si>
  <si>
    <t>Asistencia Técnica en la implementación del servicio SAS en una comunidad educativa (Capacitación en atención Derechos SeXuales y Reproductivos, embarazo adolescente, seXualidad y violencia seXual dirigidos a comunidad educativa).</t>
  </si>
  <si>
    <t>INSTITUCION EDUCATIVA Y ENTIDAD TERRITORIAL</t>
  </si>
  <si>
    <t>Realizar una capacitación en  consejería en salud seXual y salud reproductiva y procesos de educación para la seXualidad y en la formulación de proyectos de educación para la seXualidad y manuales de convivencia.</t>
  </si>
  <si>
    <t>Seguimientos, acompañamientos y asistencias técnicas a los profesionales de la salud en la implementación de los Servicios de Salud Amigables  a nivel municipal</t>
  </si>
  <si>
    <t>ESES Y ENTIDAD TERRITORIAL</t>
  </si>
  <si>
    <t>Capacitación sobre los lineamientos de la concurrencia de los Servicios Amigables en Salud para Adolescentes y Jóvenes</t>
  </si>
  <si>
    <t>Fortalecer la implementacion del modelo APS</t>
  </si>
  <si>
    <t xml:space="preserve">Capacitar a los equipos que ejecutan la Estrategia APS </t>
  </si>
  <si>
    <t xml:space="preserve">Asistencias. </t>
  </si>
  <si>
    <t xml:space="preserve">Entes Territoriales </t>
  </si>
  <si>
    <t xml:space="preserve">Entidades que ejcutan Estrategia APS </t>
  </si>
  <si>
    <t>SUBDIRECCION DE GESTION - APS</t>
  </si>
  <si>
    <t xml:space="preserve">Seguimiento, acompañamiento y capacitacion en temas relacionados con Canceres Prevalentes </t>
  </si>
  <si>
    <t xml:space="preserve">Desarrollar moelos y formas de atencion diferencial de ENT que permitan mejorar la cobertura, acceso, oportunidda, integralidad y atencion a los servicios de salud </t>
  </si>
  <si>
    <t xml:space="preserve"> Asistencia Técnicas</t>
  </si>
  <si>
    <t>IPSs
Entes Territoriales</t>
  </si>
  <si>
    <t>DIMENSION CRONICAS NO TRANSMISIBLES - GESTION -SALUD PÚBLICA</t>
  </si>
  <si>
    <t>Seguimiento, acompañamiento y capacitacion en temas relacionados con Hipertension, Diabetes y Estilos de Vida Saludables</t>
  </si>
  <si>
    <t>Asistencia Técnicas</t>
  </si>
  <si>
    <t xml:space="preserve">realizar asisitencia tecnica en los 13 componentes del programa </t>
  </si>
  <si>
    <t>verificacion de los 13 componentes del programa</t>
  </si>
  <si>
    <t>Asistencia Técnica</t>
  </si>
  <si>
    <t>IPS PúblicaS - PRIVADAS Y ENTES TERRITORIALES</t>
  </si>
  <si>
    <t>TRANSMISIBLES  COMPONENTE INMUNOPREVENIBLES -GESTION-SALUD PÚBLICA</t>
  </si>
  <si>
    <t>realizar caracterizacion a los puntos de vacunacion del programa</t>
  </si>
  <si>
    <t>realiar caracterización a los puntos de vacunación</t>
  </si>
  <si>
    <t>CARACTERIZACIONES</t>
  </si>
  <si>
    <t xml:space="preserve"> Capacitar en temas del PAI a las personas que hacen parte de programas sociales como: Vacunadores, coordinadores PAI, coodinadores PIC, Red unidos, Mas Familias en Acción, ICBF, lideres comunitarios y  salud bucal, salud nutricional, Infancia, adolescencia, entre otros.</t>
  </si>
  <si>
    <t>capaciar a los tecnicos de vacunacion en los 13 componentes del programa</t>
  </si>
  <si>
    <t>IPS PúblicaS - PRIVADAS- ENTES TERRITORIALES Y COMUNIDAD</t>
  </si>
  <si>
    <t xml:space="preserve">Realizar reuniones articuladas con vigilancia de inmunoprevenibles y delegados de las EAPB e IPS que oferten vacunas, para el análisis de la información, seguimiento a los resultados y toma de decisiones. </t>
  </si>
  <si>
    <t>presentación y analisis de la información</t>
  </si>
  <si>
    <t>REUNIONES</t>
  </si>
  <si>
    <t>EAPBS</t>
  </si>
  <si>
    <t>IPS - EAPBS</t>
  </si>
  <si>
    <t>Capacitar al personal medico de las ESE de la REd Pública del Departamento de Cundinamarca de acuerdo con el cronograma de visitas en temas relacionados con la falla de Servicio de Salud y responsabilidad medica</t>
  </si>
  <si>
    <t>Minimizar el riesgo de demandas por falla en la prestación del servicio salud. Disminuir el costo del daño antijuridico a cargo de la IPS</t>
  </si>
  <si>
    <t xml:space="preserve">Número DE Capacitaciones </t>
  </si>
  <si>
    <t>GR4:4-06-01-555</t>
  </si>
  <si>
    <t>PROFESIONALES DEL AREA DE LA SALUDE LAS IPS.</t>
  </si>
  <si>
    <t xml:space="preserve">630 PROFESIONALES de la salud. </t>
  </si>
  <si>
    <t xml:space="preserve">OFICINA ASESORA DE ASUNTOS JURIDICOS. </t>
  </si>
  <si>
    <t>Asistir  técnicamente los Comités de conciliación y defensa judicial de las ESE.</t>
  </si>
  <si>
    <t xml:space="preserve">Hacer sugerencias en la praXis médica para la adopción de decisiones de los temas puestos a consideración del Comité </t>
  </si>
  <si>
    <t>Número DE ASISTENCIAS AL COMITÉ</t>
  </si>
  <si>
    <t xml:space="preserve">INTEGRANTES COMITES DE DEFENSA JUDICIAL DE LOS HOSPITALES </t>
  </si>
  <si>
    <t xml:space="preserve">OFICINA ASESORA DE ASUNTOS JURIDICOS </t>
  </si>
  <si>
    <t xml:space="preserve">Conceptuar en el evento de requerirse sobre la falla de servicio en salud. </t>
  </si>
  <si>
    <t xml:space="preserve">Emitir conceptos que sean aportados en los procesos judiciales de los hospitales para su defensa. </t>
  </si>
  <si>
    <t>CONCEPTOS EMITIDOS</t>
  </si>
  <si>
    <t xml:space="preserve">A LOS GERENTES  Y APODERADOS JUDICIALES DE LOS HOSPITALES </t>
  </si>
  <si>
    <t>Actividades de carácter juridico en las dependencias de la Secretaría de Salud y las Empresas Sociales del Estado</t>
  </si>
  <si>
    <t xml:space="preserve">Apoyo al tramite de asuntos jurídicos de las dependencias y hospitales </t>
  </si>
  <si>
    <t xml:space="preserve">TOTAL ACTIVIDADES DE CARÁCTER JURIDICO </t>
  </si>
  <si>
    <t xml:space="preserve">DEPENDENDENCIAS DE LA SECRETARIA DE SALUD Y HOSPITALES DEL DEPARTAMENTO </t>
  </si>
  <si>
    <t xml:space="preserve">Asistencia juridica en los comites de conciliación y defensa judicial  en las ESE. </t>
  </si>
  <si>
    <t xml:space="preserve">Hacer sugerencias a nivel legal y juridico que aporte a las decisiones de los comités de conciliacion de los Hospitales. </t>
  </si>
  <si>
    <t>ASISTENCIAS AL COMITÉ</t>
  </si>
  <si>
    <t>OFICINA ASESORA DE ASUNTOS JURIDICOS</t>
  </si>
  <si>
    <t>Revision  procesos judiciale, coactivos, vigilancia y control, superintendencia de salud  y acciones constitucionales que cursen conta la Secretaría de Salud como de las ESES de la Red Pública del departamento</t>
  </si>
  <si>
    <t>Determinar total de procesos judiciales, pretensiones y el estado actual de los mismos</t>
  </si>
  <si>
    <t xml:space="preserve">PROCESOS JUDICIALES REVISADOS </t>
  </si>
  <si>
    <t>DIRECCION DE DEFENSA JUDICIAL DEL DEPARTAMENTO Y HOSPITALES DE LA RED Pública</t>
  </si>
  <si>
    <t>Adelantar capacitación en temas de  organización archivistica y tablas de retención documental en cada una de las ESE  de la Red Pública del Departamento Y  de las dependencias de la Secretaria de Salud de Cundinamarca</t>
  </si>
  <si>
    <t xml:space="preserve">Actualizar tablas de retención documental y ajustar el archivo de los hospitales a dichas tablas </t>
  </si>
  <si>
    <t xml:space="preserve">Capacitaciones Y ASISTENCIAS </t>
  </si>
  <si>
    <t xml:space="preserve">Servidores publicos a cargo de la organización archivistica de hospitales y dependencias de la Secretaría de Salud </t>
  </si>
  <si>
    <t xml:space="preserve">Asistencia juridica a las dependencias de la Secretaría de Salud de Cundinamarca </t>
  </si>
  <si>
    <t xml:space="preserve">Dar lineamientos para el tramite de asuntos de carácter juridico al itnerior de la Secretaría de Salud </t>
  </si>
  <si>
    <t>ASISTENCIAS JURIDICAS</t>
  </si>
  <si>
    <t xml:space="preserve">Servidores publicos de las dependencias de la Secretaría de Salud </t>
  </si>
  <si>
    <t>OFICINA ASESORA DE ASUNTOS JURIDICOS.</t>
  </si>
  <si>
    <t xml:space="preserve">Seguimiento a los proyectos de inversión,modificaciones del  Plan de Acción, reportes del seguimiento financiero Plan Indicativo y plan de acción </t>
  </si>
  <si>
    <t xml:space="preserve">Respaldar el proceso de planeación estratégica de la Secretaría de Salud </t>
  </si>
  <si>
    <t xml:space="preserve">DIRECCIONES Y OFICINAS - SSC </t>
  </si>
  <si>
    <t>Direcciones y Oficinas de la Secretaria de Salud Departamental.</t>
  </si>
  <si>
    <t>OFICINA ASESORA DE PLANEACIÓN SECTORIAL - SSC</t>
  </si>
  <si>
    <t xml:space="preserve">Seguimiento al Plan de Acción y Plan Indicativo, del Plan de Desarrollo Departamental </t>
  </si>
  <si>
    <t>Seguimiento al Plan de Acción y Plan Indicativo, del Plan Territorial en salud</t>
  </si>
  <si>
    <t>Seguimiento al Plan de Coherencia de la Secretaria de Salud</t>
  </si>
  <si>
    <t>Formulación del plan de acción en salud 2018 desarrollado en las mesas descentralizadas</t>
  </si>
  <si>
    <t>Mejorar capacidades técnicas en los profesionañles a cargo de la planeación en los hospitales de la red pública departamental.</t>
  </si>
  <si>
    <t>Personas asesoradas</t>
  </si>
  <si>
    <t>Líderes de planeación de hospitales</t>
  </si>
  <si>
    <t>Oficina Asesora de Planeación Sectorial</t>
  </si>
  <si>
    <t>Implementación y seguimiento del plan de acción en salud 2018, desarrollado en las mesas descentralizadas.</t>
  </si>
  <si>
    <t>Mejorar capacidades técnicas en los profesionales a cargo de la planeación en los hospitales de la red pública departamental.</t>
  </si>
  <si>
    <t>Seguimiento del plan de acción en salud 2018</t>
  </si>
  <si>
    <t>Capacitaciones realizadas</t>
  </si>
  <si>
    <t>Evaluación del plan de acción en salud 2018 y el plan indicativo 2017 - 2019</t>
  </si>
  <si>
    <t>Formulación del plan de acción en salud 2019</t>
  </si>
  <si>
    <t>Reportes al Ministerio de Salud del Plan de Acción en Salud- PAS  de la vigencia 2018, de los planes Territoriales de Salud</t>
  </si>
  <si>
    <t>Desarrollar capacidades en el manejo de la plataforma web del PDSP</t>
  </si>
  <si>
    <t>Asesorias realizadas en el cargue de reportes al Minsalud del COAI-PAS y seguimiento 2018</t>
  </si>
  <si>
    <t>Personal de Salud de los entes territoriales municipales</t>
  </si>
  <si>
    <t>Secretaria de Salud - Oficina Asesora de Planeación Sectorial</t>
  </si>
  <si>
    <t>Instalación Sistema de Información Unificado en Salud</t>
  </si>
  <si>
    <t>Puesta en marcha del sistema de información unificado en salud SIUS Proyecto iNNpulsa</t>
  </si>
  <si>
    <t>Eses instaladas con Sius Territorial</t>
  </si>
  <si>
    <t>Ese´s del Departamento</t>
  </si>
  <si>
    <t>SSC- OAPS- Sistemas</t>
  </si>
  <si>
    <t xml:space="preserve">Seguimiento a la implementación de los sistemas de información: Ficha Familiar, Mango y Saga </t>
  </si>
  <si>
    <t xml:space="preserve">Apoyar a las Eses del Departamente en la implementación de los sistemas de informacion </t>
  </si>
  <si>
    <t>Funcionarios Capacitados en las IPS públicas y alcaldías que utilizan la aplicación Mango en el municipio de Cundinamarca</t>
  </si>
  <si>
    <t>Apoyar la implementación de los Centros de Referencia - Telemedicina</t>
  </si>
  <si>
    <t>Apoyar a las Eses del Departamente en la implementación de los servicios bajo la modalidad de Telemedicina</t>
  </si>
  <si>
    <t>Hospitales asesorados</t>
  </si>
  <si>
    <t>Socializaciones Política Pública</t>
  </si>
  <si>
    <t xml:space="preserve">Dar a conocer  la poliítica pública para el manejo de la información como herramienta de soporte en la toma de decisiones inteligentes e informadas para el sector salud </t>
  </si>
  <si>
    <t>Socializaciones presentadas</t>
  </si>
  <si>
    <t>Encuesta de medición impacto de la política pública</t>
  </si>
  <si>
    <t>Medir del impacto de la ejecución y desarrollo de la Politica Pública del manejo de la información.</t>
  </si>
  <si>
    <t>Encuestas realizadas</t>
  </si>
  <si>
    <t xml:space="preserve">FORMAS DE PARTICIPACION CIUDADANA  </t>
  </si>
  <si>
    <t xml:space="preserve">Asistir tecnicamente en formas de participación a los 116 municipios del Departamento a nivel de Alcaldías y de ESES Hospitales de la Red Prestadora de Salud Departamental. </t>
  </si>
  <si>
    <t xml:space="preserve">Nro de Asistencias Técnicas  </t>
  </si>
  <si>
    <t>Alcaldias  
ESES
prestadores de salud
Personas naturales</t>
  </si>
  <si>
    <t xml:space="preserve">Oficinas SAC, Alcaldías, Personerías, Líderes Comunales, Líderes PIC, Veedores y representantes de los usuarios en salud en el municipio </t>
  </si>
  <si>
    <t>Oficina de Participación y atención ciudadana en salud - OPACS</t>
  </si>
  <si>
    <t>ESTRATEGIA DE MOVILIZACION  EN APS</t>
  </si>
  <si>
    <t>Asesorar  a los 116 municipios en formas de participación para su fortalecimiento.</t>
  </si>
  <si>
    <t xml:space="preserve"> Mesas de trabajo   </t>
  </si>
  <si>
    <t>Capacitaciones. VIDEOCONFERENCIAS,  FOROS  EN FORMAS DE PARTICIPACION</t>
  </si>
  <si>
    <t xml:space="preserve"> Capacitaciones</t>
  </si>
  <si>
    <t>DEFENSORIA DEL USUARIO EN SALUD</t>
  </si>
  <si>
    <t>Fortalecimiento de la figura del defensor del Usuario en salud en los once (11) municipios priorizados año 2018.</t>
  </si>
  <si>
    <t>Socializaciones</t>
  </si>
  <si>
    <t xml:space="preserve"> ADMINISTRACION  PQRS</t>
  </si>
  <si>
    <t>Direccionamiento, seguimiento y análisis de PQRS en SSC</t>
  </si>
  <si>
    <t>Informes</t>
  </si>
  <si>
    <t xml:space="preserve">TRÁMITES </t>
  </si>
  <si>
    <t xml:space="preserve">Realizar seguimiento a trámites y OPAs de SSC por  cada una de las direciones 
1.Aseguramiento
2. Desarrollo de Servicios
3. IVC
4. SALUD PÚBLICA </t>
  </si>
  <si>
    <t>Trámites</t>
  </si>
  <si>
    <t>Dependencias de SSC de Aseguramiento, Desarrollo de Servicios, IVC y Salud Pública</t>
  </si>
  <si>
    <t>ESTRATEGIA PUBLICITARIA MECANISMOS PARTICIPACIÓN</t>
  </si>
  <si>
    <t>Promover las formas de participacion social con enfoque en Derechos y Deberes del Usuario en Salud  por medio de piezas publicitarias.</t>
  </si>
  <si>
    <t xml:space="preserve"> Piezas publicitarias</t>
  </si>
  <si>
    <t>En la Categoría de Asistencia,  señale con una Equis (X) en la celda "C" si el tema deAsistencia  es una Capacitación, "AS",  si el tem de assitencia es una ASesoría,  o "AC" si el tema de asistencia es un ACompañamiento.</t>
  </si>
  <si>
    <t>ANA LUCÍA  RESTREPO ESCOBAR</t>
  </si>
  <si>
    <t>SALUD</t>
  </si>
  <si>
    <t>Orientación Técnica para la formuacion de Proyectos de demarcación y señalización Vial en los Municipios del Departamento de Cundinamarca.</t>
  </si>
  <si>
    <t>Brindar orientación Técnica para la estructuración de los proyectos en referencia a: Diagnóstico, estudios, diseños, presupuesto de obra y elaboración de la metodología general ajustada MGA.</t>
  </si>
  <si>
    <t>Número de Asesorìas.</t>
  </si>
  <si>
    <t>Oficina de Planeación de la Secretaría de Transporte y Movilidad, Oficinas de Planeación de los Municipios de Cundinamarca y Secretaría de Planeación Departamental.</t>
  </si>
  <si>
    <t>Direcciòn de Polìtica Sectorial -  Oficina de Planeacion de Transporte e Infraestructura.</t>
  </si>
  <si>
    <t>Campañas de educación y seguridad vial.</t>
  </si>
  <si>
    <t>Realizar jornadas de Seguridad Vial a los actores viales de los Municipios de Cundinamarca, teniendo en cuenta las identificaciones de necesidades según el comportamiento de accidentalidad vial y los lineamientos de La Campaña Integral de Seguridad Vial "El Chacho de la Vía"</t>
  </si>
  <si>
    <t>No. de Campañas de Seguridad Vial Realizados.</t>
  </si>
  <si>
    <t>Numero de Capacitaciones</t>
  </si>
  <si>
    <t>Instituciones Educativas, Centros de Atenciòn para el adulto mayor en vejez y envejecimiento, 
Programas dirigidas a Personas Con Discapacidad. Empresas de Transporte y Alcaldías Municipales.
Comunidad Cundinamarquesa</t>
  </si>
  <si>
    <t>Actores Viales Municipios de Cundianmarca.</t>
  </si>
  <si>
    <t>Direcciòn de Polìtica Sectorial.</t>
  </si>
  <si>
    <t>JEIMMY SULGEY VILLAMIL BUITRAGO</t>
  </si>
  <si>
    <t>SECRETARÍA O ENTIDAD __________TRANSPORTE Y MOVILIDAD_____</t>
  </si>
  <si>
    <t>TRANSPORTE Y MOVILIDAD</t>
  </si>
  <si>
    <t xml:space="preserve">SECRETARÍA DE MINAS ENERGÍA Y GAS </t>
  </si>
  <si>
    <t>AÑO ___2018___________     TRIMESTRE No. ____________</t>
  </si>
  <si>
    <t>MINERÍA</t>
  </si>
  <si>
    <t>Generar propuestas de planes de mejoramiento minero ambiental, administrativo y socioeconómico en las Unidades de Producción Minera- UPM priorizadas.</t>
  </si>
  <si>
    <t>UPMs asistidas</t>
  </si>
  <si>
    <t>Ministerio de Minas y Energía
Unidades de Producción Minera</t>
  </si>
  <si>
    <t>Unidades de Producción Minera</t>
  </si>
  <si>
    <t>Despacho de la Secretaría</t>
  </si>
  <si>
    <t xml:space="preserve">Formular proyectos productivos para mineros de subsistencia. </t>
  </si>
  <si>
    <t xml:space="preserve">Número de proyectos formulados </t>
  </si>
  <si>
    <t>Ministerio de Minas y Energía
Mineros de subsistencia</t>
  </si>
  <si>
    <t>Mineros de subsistencia</t>
  </si>
  <si>
    <t>Realizar el III Seminario Internacional en Minería</t>
  </si>
  <si>
    <t>Universidades</t>
  </si>
  <si>
    <t>Sector productivo minero</t>
  </si>
  <si>
    <t>Realizar el Seminario "Mitos y verdades de la minería" para periodistas</t>
  </si>
  <si>
    <t>Número de periodistas capacitados</t>
  </si>
  <si>
    <t>Periodistas de todo el país</t>
  </si>
  <si>
    <t>Desarrollar el III Diplomado en Seguridad y Salud en el Trabajo</t>
  </si>
  <si>
    <t>Trabajadores  y Titulares Mineros, Estudiantes</t>
  </si>
  <si>
    <t>Realizar asistencia técnica en oficina</t>
  </si>
  <si>
    <t>Número de personas asesoradas</t>
  </si>
  <si>
    <t>376, 377, 386, 387</t>
  </si>
  <si>
    <t xml:space="preserve">NO APLICA </t>
  </si>
  <si>
    <t>Comunidad</t>
  </si>
  <si>
    <t>ENERGÍA</t>
  </si>
  <si>
    <t>464, 474</t>
  </si>
  <si>
    <t>Desarrollar un Seminario o socilización en temas Energeticos.</t>
  </si>
  <si>
    <t>Universidades, Sector Privado, Entidades Públicas</t>
  </si>
  <si>
    <t>GAS</t>
  </si>
  <si>
    <t>Desarrollar un Seminario en Gas.</t>
  </si>
  <si>
    <t>CARLOS MANUEL MONTAÑO BARRANTES</t>
  </si>
  <si>
    <t>PROGRAMACIÓN  ANUAL DE LA ASISTENCIA TÉCNICA</t>
  </si>
  <si>
    <t>MINAS, ENERGÍA Y GAS</t>
  </si>
  <si>
    <t>MANEJO INTEGRAL DEL RESIDUOS - MIRS</t>
  </si>
  <si>
    <t xml:space="preserve">Apoyar la implementación del Plan de Gestión Integral de Residuos Sólidos PGIRS en los municipios del Departamento </t>
  </si>
  <si>
    <t xml:space="preserve">N° de Alcaldias capacitadas </t>
  </si>
  <si>
    <t>NÚMERO</t>
  </si>
  <si>
    <t>EPC</t>
  </si>
  <si>
    <t xml:space="preserve">Alcaldías Municipales y empresas de servicios públicos </t>
  </si>
  <si>
    <t>Dirección de Gestión del recurso hídrico y saneamiento básico</t>
  </si>
  <si>
    <t xml:space="preserve">Apoyo a asociaciones de recuperadores en el Departamento </t>
  </si>
  <si>
    <t xml:space="preserve"> N° de Asociaciones apoyadas </t>
  </si>
  <si>
    <t>UMATAS y/o Oficina de desarrollo agropecuario y Ambiente.</t>
  </si>
  <si>
    <t xml:space="preserve">Alcaldías Municipales; Asociaciones de recuperadores  y/o empresas de servicios públicos </t>
  </si>
  <si>
    <t>APOYAR TRES LÍNEAS POSCONSUMO DE RESÍDUOS ESPECIALES EN EL DEPARTAMENTO</t>
  </si>
  <si>
    <t xml:space="preserve">Sensibilizar a los municipios priorizados en el manejo adecuado de residuos especiales  </t>
  </si>
  <si>
    <t xml:space="preserve">Numero de municipios sensibilizados  en manejo de residuos especiales </t>
  </si>
  <si>
    <t>Alcaldías municipales y sociedad civil</t>
  </si>
  <si>
    <t>ASESORÍA DE MUNICIPIOS DESCERTIFICADOS</t>
  </si>
  <si>
    <t>Minimizar el riesgo de descertificación de los munciipios</t>
  </si>
  <si>
    <t xml:space="preserve">Municipios  atendidos </t>
  </si>
  <si>
    <t>MVCT-SSPD- EPC SA ESP</t>
  </si>
  <si>
    <t xml:space="preserve">Empresas y oficinas de servicios públicos Secretarías de Hacienda Municipal </t>
  </si>
  <si>
    <t>Apoyar a los municipios descertificados en la administración de los recursos del SGP</t>
  </si>
  <si>
    <t xml:space="preserve">Municipios atendidos </t>
  </si>
  <si>
    <t>MVCT-SSPD</t>
  </si>
  <si>
    <t>FERIA AMBIENTAL</t>
  </si>
  <si>
    <t>Contribuir a la sensibilización del cuidado de las fuentes hídricas mediante jornadas de educación ambiental a travez de ferias ambientales en el departamento</t>
  </si>
  <si>
    <t xml:space="preserve">N° de personas sensibilizadas en las ferias </t>
  </si>
  <si>
    <t xml:space="preserve">ALCALDIAS DE LOS MUNICIPIOS </t>
  </si>
  <si>
    <t>Instituciones educativas departamentales, Secretarías de desarrollo económico municipal,  Secretarías de Planeación Municipal, Administraciones Departamentales y Corporaciones Autónomas regionales (CAR, CORPOGUAVIO) entre otros.</t>
  </si>
  <si>
    <t xml:space="preserve">*DIRECCIÓN DE PLANIFICACIÓN INTEGRAL DE LA GESTION AMBIENTAL
</t>
  </si>
  <si>
    <t>MANTENIMIENTO DE ÁREAS ESTRATÉGICAS ADQUIRIDAS BAJO LEY 99</t>
  </si>
  <si>
    <t xml:space="preserve">X </t>
  </si>
  <si>
    <t>Identificar áreas estratégicas para implementar acciones de mantenimiento que garanticen el cuidado del recurso hídrico</t>
  </si>
  <si>
    <t xml:space="preserve">N° de hectáreas priorizadas </t>
  </si>
  <si>
    <t xml:space="preserve">ALCALDÍAS DE LOS MUNICIPIOS </t>
  </si>
  <si>
    <t>Funcionarios de UMATAS, Secretarías de desarrollo económico, Oficinas o empresas de serviciós públicos,.</t>
  </si>
  <si>
    <t>DIRECCIÓN DE PLANIFICACIÓN INTEGRAL DE LA GESTIÓN AMBIENTAL</t>
  </si>
  <si>
    <t xml:space="preserve">PAGO POR SERVICIOS AMBIENTALES </t>
  </si>
  <si>
    <t xml:space="preserve">Visitas de asistencia técnica a predios priorizados en la segunda fase del programa para elaborar planes de adecuacion ambiental que permitan un desarrollo sostenible del territorio </t>
  </si>
  <si>
    <t>Hectáreas  beneficiados con el programa de PSA</t>
  </si>
  <si>
    <t xml:space="preserve">CORPORACIONES AUTÓNOMAS REGIONALES, CORPOGUAVIO Y PATRIMONIO NATURAL </t>
  </si>
  <si>
    <t>Sociedad Civil, Alcaldías Municipales - Área Ambiental</t>
  </si>
  <si>
    <t xml:space="preserve">167 Predios </t>
  </si>
  <si>
    <t>ADQUISICIÓN DE PREDIOS DE INTERÉS HÍDRICO</t>
  </si>
  <si>
    <t>Asesorar a los municipios para la presentación y viabilización de los predios determinados como estratégicos para la conservación del recurso hídrico.</t>
  </si>
  <si>
    <t xml:space="preserve">N° de proyectos viabilizados </t>
  </si>
  <si>
    <t xml:space="preserve">Municipios, CARS </t>
  </si>
  <si>
    <t xml:space="preserve">REFORESTACIÓN </t>
  </si>
  <si>
    <t xml:space="preserve">Apoyo en el suministro  y siembra  de material vegetal </t>
  </si>
  <si>
    <t xml:space="preserve">N° de  Municipios   Asesorados </t>
  </si>
  <si>
    <t xml:space="preserve">46 municipios asociados a la Cuenca del Rio Bogota </t>
  </si>
  <si>
    <t xml:space="preserve">Secretarías de desarrollo económico municipal, personas beneficiadas del apoyo a iniciativas de reforestación </t>
  </si>
  <si>
    <t>Dirección de ecosistemas estratégicos y sostenibilidad ambiental del territorio</t>
  </si>
  <si>
    <t xml:space="preserve">CAMBIO CLIMÁTICO </t>
  </si>
  <si>
    <t xml:space="preserve">Procesos de sensibilización .- Adaptacion y Mitigacion al Cambio Climatico </t>
  </si>
  <si>
    <t xml:space="preserve">N° De Personas atendidas </t>
  </si>
  <si>
    <t xml:space="preserve">Ministerio del Ambiente, Humboldt, Corporaciones  Autonomas  </t>
  </si>
  <si>
    <t xml:space="preserve">Secretarías del Departamento participantes del eje trasversal de Cambio Climático, Municipios, Comité Interinstitucional de Cambio Climatico  </t>
  </si>
  <si>
    <t xml:space="preserve">50 personas </t>
  </si>
  <si>
    <t xml:space="preserve">PRODUCCIÓN MÁS LIMPIA. </t>
  </si>
  <si>
    <t xml:space="preserve">Talleres teórico prácticos </t>
  </si>
  <si>
    <t xml:space="preserve">N° de Personas  Capacitadas  </t>
  </si>
  <si>
    <t xml:space="preserve">fruticultores </t>
  </si>
  <si>
    <t>Giras Técnicas</t>
  </si>
  <si>
    <t>60 fruticultores</t>
  </si>
  <si>
    <t xml:space="preserve">PRODUCCIÓN MÁS LIMPIA. - GOBERNACIÓN A LA FINCA </t>
  </si>
  <si>
    <t xml:space="preserve">Sensibilizar a los beneficiarIos del programa "Gobernación a la Finca" en el desarrollo de actividades productivas más limpias </t>
  </si>
  <si>
    <t xml:space="preserve">Entornos Atendidos </t>
  </si>
  <si>
    <t xml:space="preserve">Secretaría de Agricultura, Fundación YARUMO, CAR y Corporguavio </t>
  </si>
  <si>
    <t xml:space="preserve"> Productores Agropecuarios </t>
  </si>
  <si>
    <t xml:space="preserve">173 Habitantes de los municipios pertenecientes a los entornos </t>
  </si>
  <si>
    <t>DÍA MUNDIAL DEL AGUA</t>
  </si>
  <si>
    <t xml:space="preserve">Apropiar  a las comunidades   sobre la importancia de  conservación del recurso hidrico, con enfasis en los municipios de la  cuenca del Rio Bogota  .  </t>
  </si>
  <si>
    <t xml:space="preserve">Municipios Apoyados </t>
  </si>
  <si>
    <t xml:space="preserve">Alcaldias, Corporaciones Autónomas Regionales, Empresas Públicas de Cundinamarca </t>
  </si>
  <si>
    <t xml:space="preserve">Secretarías de Desarrollo Económico,  Agricultura, UMATAS, Entidades educativas </t>
  </si>
  <si>
    <t xml:space="preserve">250 habitantes de los municipios desigandos </t>
  </si>
  <si>
    <t>DÍA DEL RIO BOGOTÁ</t>
  </si>
  <si>
    <t xml:space="preserve">Sensibilizar a las comunidades pertenecientes a la cuenca del del Río Bogotá en la importancia de los procesos de descontaminación  </t>
  </si>
  <si>
    <t>Evento conmemorativo en cumplimiento a sentencia de rio bogota</t>
  </si>
  <si>
    <t xml:space="preserve">Alcaldias, Corporacion Autónomas Regionales, Empresas Públicas de Cundinamarca </t>
  </si>
  <si>
    <t xml:space="preserve">200 participantes </t>
  </si>
  <si>
    <t>DÍA MUNDIAL DEL AMBIENTE</t>
  </si>
  <si>
    <t xml:space="preserve">Sensibilizar a las comunidades del Departamento  en la importancia de los procesos de conservación de los recursos Naturales y cuidado del entorno.  </t>
  </si>
  <si>
    <t>Evento conmemorativo</t>
  </si>
  <si>
    <t>194, 193</t>
  </si>
  <si>
    <t>Corporaciones Autónomas, Secretarías de Ambiente municipal, Secretarías de Desarrollo Económico, UMATA, ODAMA (oficina de desarrollo agropecuario y medio ambiente)</t>
  </si>
  <si>
    <t xml:space="preserve">10 Municipios del Departamento </t>
  </si>
  <si>
    <t>Ambiente</t>
  </si>
  <si>
    <t xml:space="preserve">EDUARDO CONTRERAS </t>
  </si>
  <si>
    <t>AMBIENTE</t>
  </si>
  <si>
    <t xml:space="preserve">SECRETARÍA O ENTIDAD: </t>
  </si>
  <si>
    <t>CIENCIA, TECNOLOGÍA E INNOVACIÓN</t>
  </si>
  <si>
    <t>AÑO:   2018        TRIMESTRE No. ____________</t>
  </si>
  <si>
    <t>Validación y ajuste de tecnologías en la producción de caña panelera en dos contextos socioeconómicos del departamento de Cundinamarca</t>
  </si>
  <si>
    <t>Desarrollar un paquetes tecnológicos para la producción agrícola, con el mejoramiento de capacidades de los sistemas productivos de pequeños y medianos productores mediante estrategias de investigación, validación y transferencia de resultados.</t>
  </si>
  <si>
    <t>Productores Capacitados</t>
  </si>
  <si>
    <t>CORPOICA</t>
  </si>
  <si>
    <t>Pequeños y Medianos Productores</t>
  </si>
  <si>
    <t>GERENCIA PROYECTOS</t>
  </si>
  <si>
    <t>Tecnologías en los sistemas de producción de hortalizas (cebolla cabezona, cebolla larga, arveja verde y zanahoria) en la zona rural de Bogotá y Cundinamarca</t>
  </si>
  <si>
    <t>UNIVERSIDAD NACIONAL DE COLOMBIA</t>
  </si>
  <si>
    <t>Contribuyendo con la sostenibilidad del cultivo de papa: de Cundinamarca para Colombia</t>
  </si>
  <si>
    <t>Sistemas tecnológicos para mejorar la inocuidad y la calidad de la carne de pollo con un enfoque participativo en la cadena de producción avícola de Cundinamarca y zona rural de Bogotá</t>
  </si>
  <si>
    <t>Desarrollar un paquetes tecnológicos para la producción pecuaria, con el mejoramiento de capacidades de los sistemas productivos de pequeños y medianos productores mediante estrategias de investigación, validación y transferencia de resultados.</t>
  </si>
  <si>
    <t>Tipificación de carne bovina en sistemas de producción de trópico alto con enfoque de calidad total</t>
  </si>
  <si>
    <t>Desarrollo y transferencia de componentes biotecnológicos en la producción de material de siembra en la ruralidad de Bogotá y Cundinamarca</t>
  </si>
  <si>
    <t>DESARROLLAR Y AJUSTAR EL MODELO BIOTECNOLOGICO DE MULTIPLICACION DE MATERIAL VEGETAL MICROPROPAGADA</t>
  </si>
  <si>
    <t>Empoderamiento de la economía lechera a través del fortalecimiento de las asociaciones y emoresas ganaderas</t>
  </si>
  <si>
    <t>Capacitar a los miembros de las asociaciones productoras de leche en el Empoderamiento de la economía lechera a través del fortalecimiento de las asociaciones y emoresas ganaderas</t>
  </si>
  <si>
    <t>Asociaciones Productoras de Leche de la Provincia de Ubaté</t>
  </si>
  <si>
    <t>DIRECCIÓN DE GESTIÓN ESTRATEGICA</t>
  </si>
  <si>
    <t>Capacitación en Implementación de sistemas de alimentación y sistema de manejo de pasturas</t>
  </si>
  <si>
    <t xml:space="preserve">Capacitar a los miembros de las asociaciones productoras de leche en la implementación de sistemas de alimentación y en le manejo de pasturas para la alimentación del ganado lechero y el manejo </t>
  </si>
  <si>
    <t>Taller No. 1 avances de investigación en floricultura</t>
  </si>
  <si>
    <t>1) Gestionar conocimiento científico
sobre tecnologías aplicadas a la
producción de flores. 2) Optimizar procesos críticos dentro
del sistema de producción de flores
de corte y 3) Parametrizar y evaluar tecnologías
intermedias adaptables al sistema
de producción de flores de corte.</t>
  </si>
  <si>
    <t>Asocolflores, Ceniflores, Universidad Jorge Tadeo Lozano, Universidad La Salle y Universidad Nacional</t>
  </si>
  <si>
    <t xml:space="preserve">Floricultores </t>
  </si>
  <si>
    <t>Taller No. 2 avances de investigación en floricultura</t>
  </si>
  <si>
    <t>Taller No. 3 avances de investigación en floricultura</t>
  </si>
  <si>
    <t>Taller de socialización resultados y entrega de plantas. </t>
  </si>
  <si>
    <t xml:space="preserve">Socializar y capacitar a los los producteores de orquideas en base a los resultados de las investigaciones </t>
  </si>
  <si>
    <t>UNIVERSIDAD JAVERIAN, HUMBODT, CORPOICA Y JARDIN BOTANICO</t>
  </si>
  <si>
    <t>productores de orquídeas en el municipio y alrededores.</t>
  </si>
  <si>
    <t>Taller final de socialización y entrega de publicaciones</t>
  </si>
  <si>
    <t xml:space="preserve">Socializar y capacitar a los los producteores de orquideas al igual que autoridades locales y ambientales que muestren interes e intervengan en la produccion de orquideas en base a los resultados de las investigaciones </t>
  </si>
  <si>
    <t>productores de orquídeas en el municipio y alrededores, autoridades locales y ambientales, entidades locales y otros actores regionales.</t>
  </si>
  <si>
    <t>OSCAR EDUARDO RODRÍGUEZ LOZANO</t>
  </si>
  <si>
    <t>Unidad Administrativa Especial para la Gestión del Riesgo de Desastres</t>
  </si>
  <si>
    <t>AÑO _2018     TRIMESTRE No. ____________</t>
  </si>
  <si>
    <t>Visitas de Inspección Ocular</t>
  </si>
  <si>
    <t>Visitas de inspección ocular que permiten hacer identificación de escenarios de riesgo y activación del Sistema Departamental para la definición de competencias, actuación y posible reducción del riesgo de desastres.</t>
  </si>
  <si>
    <t>Visitas Realizadas</t>
  </si>
  <si>
    <t>und</t>
  </si>
  <si>
    <t>Entidades integrantes del Sistema Departamental para la Gestión del Riesgo de Desastres, Corporaciones Autonomas Regionales.</t>
  </si>
  <si>
    <t>Población en General</t>
  </si>
  <si>
    <t>Sub Dirección de Reducción</t>
  </si>
  <si>
    <t>Entrega de ayudas Humanitarias</t>
  </si>
  <si>
    <t>Entrega de ayudas Humanitarias a la Población Cundinamarquesa, cuando se presentan eventos de desastres y emergencias.</t>
  </si>
  <si>
    <t>Ayudas Entregadas</t>
  </si>
  <si>
    <t>Sub Dirección de Manejo</t>
  </si>
  <si>
    <t>Capacitaciones Realizadas</t>
  </si>
  <si>
    <t>176, 171,172</t>
  </si>
  <si>
    <t>UNGRD, Entidades integrantes del Sistema Departamental para la Gestión del Riesgo de Desastres</t>
  </si>
  <si>
    <t>Alcaldes, Coordinadores de Gestión del Riesgo de Desastres, Sistemas Municipales de Gestión del Riesgo de Desastres.</t>
  </si>
  <si>
    <t>Sub Dirección de Conocimiento, Sub Dirección de Reducción, Sub Dirección de Manejo</t>
  </si>
  <si>
    <t>WILSON LEONAR GARCÍA FAJARDO</t>
  </si>
  <si>
    <t>_____________________________________________________</t>
  </si>
  <si>
    <t>UNIDAD ADMINISTR. ESPECIAL PARA LA GESTIÓN DEL RIESGO DE DESASTRES</t>
  </si>
  <si>
    <t>SECRETARÍA O ENTIDAD:  EDUCACIÓN</t>
  </si>
  <si>
    <t>ACTUALIZACIÓN POLITICA EDUCATIVA Y RESPONSABILIDAD DE LOS COLEGIOS PRIVADOS</t>
  </si>
  <si>
    <t>DESARROLLAR EL SEGUNDO ENCUENTRO DE RECTORES DE ESTABLECIMIENTOS EDUCATIVOS NO OFICIALES DE LOS 109 MUNICIPIOS NO CERTIFICADOS DEL DEPARTAMENTO</t>
  </si>
  <si>
    <t>NÚMERO DE ENCUENTROS</t>
  </si>
  <si>
    <t>RECTORES IED, COLEGIOS PRIVADOS</t>
  </si>
  <si>
    <t>INSPECCIÓN, VIGILANCIA Y CONTROL</t>
  </si>
  <si>
    <t>VISITAS DE SEGUIMIENTO Y CARACTERIZACIÓN DE ASOCIACIONES DE PADRES DE FAMILIA EN IED</t>
  </si>
  <si>
    <t>REALIZAR ASISTENCIA TÉCNICA A LAS IED, FRENTE A LA CARACTERIZACIÓN DE LAS ASOCIACIONES DE PADRES DE FAMILIA DE CADA IED</t>
  </si>
  <si>
    <t>NÚMERO DE VISITAS</t>
  </si>
  <si>
    <t>ESTABLECIMIENTOS EDUCATIVOS OFICIALES</t>
  </si>
  <si>
    <t>MEJORAMIENTO ESCOLAR- ASESORIA EN GESTION DIRECTIVA DEL PEI</t>
  </si>
  <si>
    <t>FORTALECER COMPETENCIAS DE LOS RECTORES VINCULADOS EN RÉGIMEN 1278 Y 2277, PARA LA GESTIÓN DIRECTIVA DE LAS IED</t>
  </si>
  <si>
    <t xml:space="preserve">NÚMERO DE CAPACITACIONES </t>
  </si>
  <si>
    <t>RECTORES IED 1278 Y 2277</t>
  </si>
  <si>
    <t>MEJORAMIENTO ESCOLAR- ASESORIA PARA LA GESTION PEDAGOGICA</t>
  </si>
  <si>
    <t>FORTALECER LA GESTIÓN PEDAGÓGICA DE LOS RECTORES DE LAS IE VINCULADOS EN RÉGIMEN 1278 Y 2277</t>
  </si>
  <si>
    <t>NÚMERO DE CAPACITACIONES</t>
  </si>
  <si>
    <t>MEJORAMIENTO ESCOLAR- ASESORIA EN GESTION DE LA COMUNIDAD EDUCATIVA EN DESARROLLO DEL PEI</t>
  </si>
  <si>
    <t>LOGRAR LA PARTICIPACIÓN DE LOS CONSEJOS DIRECTIVOS EN EL GOBIERNO ESCOLAR DE LAS IE DEL DEPARTAMENTO</t>
  </si>
  <si>
    <t>GESTION DE LAS IED-PLAN OPERATIVO ANUAL</t>
  </si>
  <si>
    <t xml:space="preserve">ORIENTAR A LOS RECTORES DE LAS IED EN LA FORMULACIÓN DEL PLAN OPERATIVO ANUAL DE LAS INSTITUCIONES EDUCATIVAS </t>
  </si>
  <si>
    <t>GESTION INSTITUCIONAL -NOVEDADES Y ACTUALIZACION DEL DIRECTORIO UNICO DE IED</t>
  </si>
  <si>
    <t>ORIENTAR A LOS RECTORES DE LAS IED EN EL REGISTRO DE NOVEDADES Y ACTUALIZACIÓN DEL DUE, CONFORME A LAS NECESIDADES DE LAS IED TANTO DEL 1278 COMO LOS QUE SE RIGEN POR LA 2277</t>
  </si>
  <si>
    <t>RECTORES IED 1278 Y 2278</t>
  </si>
  <si>
    <t>SOCIALIZACIÓN DEL REGLAMENTO TERRITORIAL DE INSPECCIÓN Y VIGILANCIA</t>
  </si>
  <si>
    <t xml:space="preserve">SOCIALIZAR LA ACTUALIZACIÓN DEL REGLAMENTO TERRITORIAL DE INSPECCIÓN Y VIGILANCIA DEL DEPARTAMENTO DE CUNDINAMARCA, COBIJANDO A LOS ESTABLECIMIENTOS EDUCATIVOS OFICIALES, NO OFICIALES Y DE LOS CENTROS DE FORMACIÓN </t>
  </si>
  <si>
    <t>RECTORES COLEGIOS PRIVADOS, RECTORES IED, INSTITUCIONES DE EDUCACIÓN PARA EL TRABAJO Y  DESARROLLO HUMANO, (IETDH), ASOCIACIONES DE PADRES DE FAMILIA, LÍDERES DE EDUCACIÓN 109 MUNICIPIOS NO CERTIFICADOS.</t>
  </si>
  <si>
    <t>FORTALECIMIENTO DE LA GESTIÓN DE INSPECCIÓN, VIGILANCIA Y CONTROL</t>
  </si>
  <si>
    <t>CAPACITAR AL EQUIPO DE LA SEC DEL IVC EN LA ELABORACIÓN DE INFORMES TÉCNICOS PARA UN MEJOR CUMPLIMIENTO EN LA GESTIÓN DE INSPECCIÓN, VIGILANCIA Y CONTROL</t>
  </si>
  <si>
    <t>FUNCIONARIOS AREA IVC</t>
  </si>
  <si>
    <t>CAPACITAR EN EL PROTOCOLO DE ATENCIÓN, TRAMITE Y DESARROLLO DE VISITAS DE INSPECCIÓN Y VIGILANCIA</t>
  </si>
  <si>
    <t>REALIZAR ANALISIS DE CASOS  DEL SECTOR EDUCATIVO, QUE POSIBILITEN MEJORAR LA ATENCIÓN DE CASOS Y RESPUESTAS NORMATIVAS ACTUALIZADAS EN PQRS</t>
  </si>
  <si>
    <t>SOCIALIZAR CRONOGRAMA DE TIEMPOS DE RESPUESTAS PARA PQRS Y DAR UNA RESPUESTA INMEDIATA  DE ACUSO DE RECIBIDO Y TRAMITE DE SOLICITUD</t>
  </si>
  <si>
    <t>REALIZAR AUTOS DE VISITA DE ASISTENCIA TECNICA QUE LLEVE A LA REDUCCIÓN DE QUEJAS.</t>
  </si>
  <si>
    <t>CAPACITACIÓN  PRE PENSIONADOS PREPARACIÓN PARA EL RETIRO</t>
  </si>
  <si>
    <t xml:space="preserve">FORTALECER E IMPLEMENTAR UNA CULTURA DE APRENDIZAJE PERMANENTE PARA AFRONTAR EL CAMBIO DE VIDA, LO CUAL FACILITARA UN BUEN PROCESO DE DESVINCULACIÓN   </t>
  </si>
  <si>
    <t>COLSUBSIDIO</t>
  </si>
  <si>
    <t>DIRECTIVO DOCENTES, DOCENTES Y ADMINISTRATIVOS</t>
  </si>
  <si>
    <t>DIECCION  DE PERSONAL DE INSTITUCINES EDUCATIVAS</t>
  </si>
  <si>
    <t>INDUCCIÓN A LOS NUEVOS INTEGRANTES DE LA PLANTA DIRECTIVOS DOCENTES Y DOCENTES DE CUNDINAMARCA</t>
  </si>
  <si>
    <t xml:space="preserve">PROCESO PARA INICIAR LA INTEGRACIÓN A LA CULTURA ORGANIZACIONAL Y DAR A CONOCER LA POLÍTICA EDUCATIVA, PLANEACIÓN ESTRATÉGICA A LOS FUNCIONARIOS VINCULADOS COMO DOCENTES Y DIRECTIVOS DOCENTES ASÍ COMO INFORMACIÓN CORPORATIVA , PROCESOS Y PROCEDIMIENTOS DEL CARGO, DERECHOS Y DEBERES DEL FUNCIONARIO  </t>
  </si>
  <si>
    <t xml:space="preserve">COLSUBSIDIO, FIDUPREVISORA ,CONTROL INTERNO DISCIPLINARIO </t>
  </si>
  <si>
    <t xml:space="preserve">DIRECTIVO DOCENTES, DOCENTES </t>
  </si>
  <si>
    <t xml:space="preserve">PLANES PROGRAMAS Y PROYECTOS </t>
  </si>
  <si>
    <t xml:space="preserve">BRINDAR CAPACITACIÓN A LOS MUNICIPIOS Y ALAS DIFERENTES DIRECCIONES DE LA SEC EN LA FORMULACIÓN Y PRESENTACIÓN DE PROYECTOS DE INVERSIÓN </t>
  </si>
  <si>
    <t>NÚMERO DE ASESORÍAS Y ASISTENCIA TELEFÓNICA</t>
  </si>
  <si>
    <t>1*</t>
  </si>
  <si>
    <t>SECRETARÍA DE PLANEACIÓN DEPARTAMENTAL</t>
  </si>
  <si>
    <t>ALCALDIAS MUNICIPALES, COMUNIDAD EDUCATIVA Y FUNCIONADRIOS DE LA SEC.</t>
  </si>
  <si>
    <t>OFICINA ASESORA DE PLANEACIÓN</t>
  </si>
  <si>
    <t xml:space="preserve">PRESENTACIÓN DE INFORMACIÓN OFICIAL DE LA SECRETARÍA DE EDUCACIÓN </t>
  </si>
  <si>
    <t>ESTABLECER LA INFORMACIÓN NECESARIA POR AREAS PARA LA PRESENTACIÓN DE INFORMES DE LA SECRETARÍA</t>
  </si>
  <si>
    <t>FUNCIONARIOS DE LA SEC (DIRECTORES, SUPERVISORES DE CONVENIOS Y CONTRATOS Y FUNCIONARIOS RESPONSABLES DE METAS PDD)</t>
  </si>
  <si>
    <t>RENDICIÓN DE CUENTAS DE LOS ESTABLECIMIENTOS EDUCATIVOS</t>
  </si>
  <si>
    <t xml:space="preserve">BRINDAR CAPACITACIÓN A LOS RECTORES, EN LA ELABORACIÓN DEL INFORME DE RENDICIÓN DE CUENTAS Y REALIZACIÓN DE LA AUDIENCIA DE RENDICIÓN DE CUENTAS SEGUNDO SEMESTRE DE 2017 </t>
  </si>
  <si>
    <t xml:space="preserve">RCTORES, DOCENTES, PAGADORES DE LAS IED </t>
  </si>
  <si>
    <t xml:space="preserve">IMPLEMENTAR Y FORTALECER MODELOS EDUCATIVOS PERTINENTES DE ACUERDO A LAS DIVERSAS CONDICIONES DE LA POPBLACIÓN ESTUDIANTIL DEL DEPARTAMENTO </t>
  </si>
  <si>
    <t>ATENDER A JÓVENES Y ADULTOS MAYORES CON EL MODELO DE EDUCACIÓN VIRTUAL FORMAL ASISTIDA POR CICLOS LECTIVOS FLEXIBLES ESPECIALES INTEGRADOS BÁSICA PRIMARIA, SECUNDARIA Y MEDIA ACADÉMICA PARA JÓVENES, ADULTOS QUE PRESENTAN DIFICULTADES PARA ASISTIR A UNA IED PRESENCIAL, A TRAVÉS DEL SIVE (SISTEMAIINTERACTIVO VIRTUAL EDUCATIVO).</t>
  </si>
  <si>
    <t>NÚMERO DE TALLERES</t>
  </si>
  <si>
    <t>FUNDACIÓN LICEO MODERNO</t>
  </si>
  <si>
    <t>DOCENTES</t>
  </si>
  <si>
    <t>COBERTURA</t>
  </si>
  <si>
    <t>ATENDER A JÓVENES Y ADULTOS MAYORES CON EL MODELO ESCUELA INTEGRAL, UN MODELO EDUCATIVO PARA LA INCLUSIÓN SOCIAL Y SALUDABLE EN LOS MUNICIPIOS NO CERTIFICADOS DE CUNDINAMARCA.</t>
  </si>
  <si>
    <t>FUNDACIÓN DE EDUCACIÓN SUPERIOR SAN JOSÉ</t>
  </si>
  <si>
    <t xml:space="preserve">REALIZAR ACOMPAÑAMIENTO A LAS IED DEL DEPARTAMENTO   PARA EL FORTALECIMIENTO DE  LA OFERTA EDUCATIVA DE LA POBLACIÓN CON DISCAPACIDAD, CAPACIDADES Y/O TALENTOS EXCEPCIONALES </t>
  </si>
  <si>
    <t xml:space="preserve">ORIENTAR Y ASESORAR A RECTORES, ORIENTADORES Y DOCENTES  SOBRE LAS DISPOSICIONES  CONTEMPLADAS EN  DEL DECRETO 1421 DE 2017, PARA  IMPLEMENTACIÓN DE LAS RUTAS DE ATENCIÓN A  LOS ESTUDIANTES CON DISCAPACIDAD MATRICULADOS EN LAS IED DEL DEPARTAMENTO </t>
  </si>
  <si>
    <t xml:space="preserve">INSOR - CONSULTOR CONTRATADO,.  </t>
  </si>
  <si>
    <t>RECTORES, ORIENTADORES, DOCENTES DE AULA Y FUNCIONARIOS SEC</t>
  </si>
  <si>
    <t xml:space="preserve">
SOCIALIZACIÓN DEL PROGRAMA DE ALIMENTACIÓN ESCOLAR Y
CONFORMACIÓN DE COMITES DE ALIMENTACIÓN ESCOLAR 
</t>
  </si>
  <si>
    <t xml:space="preserve">DAR A CONOCER A LA COMUNIDAD EDUCATIVA LA EJECUCIÓN DEL PROGRAMA DE ALIMENTACIÓN ESCOLAR EN EL MARCO DE  LSO LINEAMIENTOS TECNICO ADMINISTRATIVOS Y ESTANDARES DEL PAE. </t>
  </si>
  <si>
    <t>No DE MESAS</t>
  </si>
  <si>
    <t>MIN ISTERIO DE EDUCACIÓN NACIONAL</t>
  </si>
  <si>
    <t xml:space="preserve">ALCALDES, RECTORES, PADRES DE FAMILIA, VEEDURIAS Y COMUNIDAD EDUCATIVA EN  GENERAL </t>
  </si>
  <si>
    <t xml:space="preserve">109 municipios </t>
  </si>
  <si>
    <t>No. DE COMITES</t>
  </si>
  <si>
    <t xml:space="preserve">110 municipios </t>
  </si>
  <si>
    <t>SUBSIDIO DE TRASNPORTE ESCOLAR</t>
  </si>
  <si>
    <t xml:space="preserve">CAPACITAR Y ASESORAR A LAS  ADMINISTRACIONES MUNICIPALES  Y A LAS  IED EN LA IMPLEMENTACION DEL PROGRAMA DE TRANSPORTE ESCOLAR </t>
  </si>
  <si>
    <t>No. TALLERES</t>
  </si>
  <si>
    <t>RECTORES IED, ALCALDES MUNICIPALES, FUNCIONARIOS PÚBLICOS,  (506)</t>
  </si>
  <si>
    <t>106 Municipios</t>
  </si>
  <si>
    <t>INCENTIVACIÓN  DE LA COMUNIDAD EDUCATIVA PARA QUE LOS NIÑOS, LAS NIÑAS Y JÓVENES DEL DEPARTAMENTO FORMEN PARTE DEL SISTEMA EDUCATIVO.</t>
  </si>
  <si>
    <t>CONCIENTIZAR A TRAVÉS DE CUÑAS RADIALES LA IMPORTANCIA DE FORMAR PARTE DEL SISTEMA EDUCATIVO DEPARTAMENTAL.</t>
  </si>
  <si>
    <t>No CAMPAÑAS PUBLICITARIAS</t>
  </si>
  <si>
    <t xml:space="preserve">RECTORES IED, ALCALDES MUNICIPALES, FUNCIONARIOS PÚBLICOS, </t>
  </si>
  <si>
    <t>107 Municipios</t>
  </si>
  <si>
    <t>INCENTIVAR A TRAVES DE MATERIAL PUBLICITARIO (PASACALLES, PENDONES, AFICHES, VOLANTES ENTRE OTROS) LA VINCULACIÓN DE LOS NIÑOS, LAS NIÑAS Y JÓVENES DEL DEPARTAMENTO FORMEN PARTE DEL SISTEMA EDUCATIVO.</t>
  </si>
  <si>
    <t>POBLACIÓN EN GENERAL</t>
  </si>
  <si>
    <t>REALIZAR EL EVENTO "CAMPAÑA DE MATRICULA TODOS A LA ESCUELA", CON EL FIN DE INCENTIVAR A LA COMUNIDAD EDUCATIVA, ENTIDADES GUBERNAMENTALES Y DE CONTROL A DIFUNDIR LA IMPORTANCIA DE INGRESAR AL SISTEMA EDUCATIVO DEPARTAMENTAL Y EVITAR LA DESERCIÓN ESCOLAR.</t>
  </si>
  <si>
    <t>No. EVENTOS</t>
  </si>
  <si>
    <t>CONTRATACIÓN DE LA INFRAESTRUCTURA EDUCATIVA PARA LA PRESTACIÓN DEL SERVICIO EDUCATIVO Y LA IMPLENETACIÓN DE ESTRATEGIAS DE DESARROLLO PEDAGÓGICO.</t>
  </si>
  <si>
    <t>INFORMAR A LOS 9 PROPIETARIOS DE LOS PREDIOS A ARRENDAR SOBRE LA DOCUMENTACIÓN REQUERIDA PARA LA CONTRATACIÓN DE LA INFRAESTRUCTURA. 2) INFORMAR A LOS 3 ESTABLECIMIENTOS EDUCATIVOS DE PRESTACIÓN DE SERVICIO EDUCATIVA Y DE PROMOCIÓN E IMPLEMENTACIÓN DE ESTRATEGIAS DE DESARROLLO LA SOLICITUD DE LA DOCUMENTACIÓN REQUERIDA.</t>
  </si>
  <si>
    <t>No. ASESORIAS</t>
  </si>
  <si>
    <t>NUEVE (9) PERSONAS NATURALES Y JURÍDICAS PROPIETARIAS DE LOS PREDIOS 2) 3 PERSONAS JURÍDICAS</t>
  </si>
  <si>
    <t>REORGANIZACION DE LAS INTEGRACIONES DEL DEPARTAMENTO</t>
  </si>
  <si>
    <t>1) SOCIALIZAR LAS ACCIONES QUE SE LLEVARÁN A CABO PARA REORGANIZAR AQUELLAS INSTITUCIONES EDUCATIVAS QUE NO ESTÁN BIEN CONFORMADAS EN CUANTO A LAS SEDES QUE LES CORRESPONDEN GEOGRÁFICAMENTE EN LAS 282 INSTITUCIONES EDUCATIVAS OFICIALES. 2) REORGANIZAR LAS 282 INSTITUCIONES EDUCATIVAS OFICIALES SI ES NECEARIO. 3) EMISIÓN DE LA NUEVA RESOLUCIÓN DE INTEGRACIÓN. 4) ACTUALIZACIÓN DEL DIRECTORIO ÚNICO DE ESTABLECIMIENTOS DUE DE LAS 282 IED OFICIALES, SI ES NECESARIO</t>
  </si>
  <si>
    <t>No. VISITAS</t>
  </si>
  <si>
    <t>IED</t>
  </si>
  <si>
    <t>REALIZAR VISITAS A LAS INSTITUCIONES EDUCATIVAS DEL DEPARTAMENTO</t>
  </si>
  <si>
    <t>VERIFICAR,  REALIZAR EL CONTROL Y SEGUIMIENTO DEL  MANEJO DE LOS RECURSOS PRESUPUESTADOS POR LA INSTITUCIONES COMO SON: DE GRATUIDAD TRANSFERIDOS POR EL MEN, PROPIOS,  RECURSOS TRANSFERIDOS POR LA SECRETARIA DE EDUCACION Y OTRAS ENTIDADES PUBLICAS Y PRIVADAS</t>
  </si>
  <si>
    <t>No. DE VISITA EN SITIO</t>
  </si>
  <si>
    <t>RECTORES, PAGADORES Y CONTADORES IED</t>
  </si>
  <si>
    <t>DIRECCION ADMINISTRATIVA Y FINANCIERA</t>
  </si>
  <si>
    <t>CITACIONES A LA ENTREGA DE LOS INFORMES FINANCIEROS</t>
  </si>
  <si>
    <t>TRIMESTRALMENTE SE CITAN A LAS EID PARA QUE SUSTENTEN LOS INFORMES FINANCIEROS</t>
  </si>
  <si>
    <t>No. DE MESAS DE TRABAJO EN BOGOTA</t>
  </si>
  <si>
    <t>PAGADORES Y CONTADORES</t>
  </si>
  <si>
    <t>CAPACITACION DE RECTORES Y PAGADORES</t>
  </si>
  <si>
    <t>LA SECRETARIA DE EDUCACION REALIZARA UNA CAPACITACION A LOS SEÑORES RECTORES Y PAGADORES DE LAS IED</t>
  </si>
  <si>
    <t>No. CAPACITACIONES POR PROVINCIAS</t>
  </si>
  <si>
    <t>SECRETARIA GENERAL</t>
  </si>
  <si>
    <t>CAPACITACION A DIECTORES DE NUCLEO</t>
  </si>
  <si>
    <t>CAPACITAR A LOS DIRECTORES DE NUCLEO DE  LA SECRETARIA DE EDUCACION EN EL MANEJO DE LOS RECURSOS DE LOS FONDOS EDUCATIVOS</t>
  </si>
  <si>
    <t>CAPACITACION</t>
  </si>
  <si>
    <t>DIRECTORES DE NUCLEO</t>
  </si>
  <si>
    <t>FORMULACIÓN Y EJECUCIÓN DE PROYECTOS DE INFRAESTRUCTURA EDUCATIVA TANTO A LAS INSTITUCIONES EDUCATIVAS COMO A LOS MUNICIPIOS QUE LO SOLICITEN.</t>
  </si>
  <si>
    <t>REVISION DE PROYECTOS Y ACOMPAÑAMIENTO A LOS FORMULADOS POR LOS MUNICIPIOS RESPECTO A INFRAESTRUCTURA EDUCATIVA  DE LAS IED EN EL PORTAL WEB DEL DNP</t>
  </si>
  <si>
    <t>No.DE PROYECTOS</t>
  </si>
  <si>
    <t>ALCLADIA MUNICIPAL, IED , ICCU</t>
  </si>
  <si>
    <t>283 IED</t>
  </si>
  <si>
    <t>INFRAESTRUCTURA</t>
  </si>
  <si>
    <t>INNOVACIÓN CURRICULAR</t>
  </si>
  <si>
    <t xml:space="preserve">DESARROLLAR EL PLAN DE MOVILIZACIÓN Y SENSIBILIZACIÓN PARA EL DESARROLLO DE LA INNOVACIÓN CURRICULAR EN EL DEPARTAMENTO </t>
  </si>
  <si>
    <t xml:space="preserve">No. DE TALLERES  </t>
  </si>
  <si>
    <t>FUNDACIÓN INTERNACIONAL DE PEDAGOGÍA CONCEPTUAL ALBERTO MERANI</t>
  </si>
  <si>
    <t>INSTITUCIONES EDUCATIVAS DE MUNICIPIOS NO CERTIFICADOS DE CUNDINAMARCA</t>
  </si>
  <si>
    <t>DIRECCIÓN CALIDAD EDUCATIVA</t>
  </si>
  <si>
    <t>PRUEBAS EXTERNAS</t>
  </si>
  <si>
    <t>CAPACITAR Y ASESORAR A  TODAS LAS IE DE LA ENTIDAD TERRITORIAL CERTIFICADA-ETC DE CUNDINAMARCA EN EL USO DE RESULTADOS Y LA APLICACIÓN DE LAS PRUEBAS SABER 3,5,9 Y 11</t>
  </si>
  <si>
    <t>INSTITUTO COLOMBIANO PARA LA EVALUACIÓN DE LA EDUCACIÓN-ICFES</t>
  </si>
  <si>
    <t>DÍA E DE LA EXCELENCIA EDUCATIVA</t>
  </si>
  <si>
    <t xml:space="preserve">PRESENTAR A  TODAS LAS IE DE LA ETC CUNDINAMARCA LA ESTRUCTURA Y EL CONTENIDO DE LA CAJA DE MATERIALES Y EL USO EN EL "DIA E" DE LA EXCELENCIA EDUCATIVA. </t>
  </si>
  <si>
    <t xml:space="preserve">No DE ASESORIAS </t>
  </si>
  <si>
    <t>MINISTERIO DE EDUCACIÓN NACIONAL</t>
  </si>
  <si>
    <t xml:space="preserve">CONFORMACIÓN DE GRUPO FOCAL Y PROMOCIÓN DE LAS ACCIONES PARA FORTALECER LA ENSEÑANZA DEL INGLÉS EN EL DEPARTAMENTO. </t>
  </si>
  <si>
    <t>ACOMPAÑAR A LAS IED  PARA PROMOVER ACCIONES QUE FORTALEZCAN EL DESARROLLO DE LAS HABILIDADES COMUNICATIVAS EN INGLÉS.</t>
  </si>
  <si>
    <t>No. DE  VISITAS Y ASISTENCIA VÍA  WEB</t>
  </si>
  <si>
    <t>RECTORES Y DOCENTES DE LAS IED FOCALIZADAS PARA LA IMPLEMENTACION DEL PLAN</t>
  </si>
  <si>
    <t>130 IED</t>
  </si>
  <si>
    <t xml:space="preserve">CONFORMACIÓN DE GRUPO FOCAL Y PROMOCIÓN DE LAS ACCIONES PARA LA TRANSICIÓN AL BILINGÜISMO </t>
  </si>
  <si>
    <t>ACOMPAÑAR A LAS IED  PARA PROMOVER ACCIONES QUE PERMITAN LA TRANSICIÓN A BILINGÜISMO.</t>
  </si>
  <si>
    <t>RECTORES Y DOCENTES DE LAS IED FOCALIZADAS PARA TRANSICIÓN A BILINGÜISMO</t>
  </si>
  <si>
    <t>12 IED</t>
  </si>
  <si>
    <t>FORMACIÓN VIRTUAL EN MATEMÁTICAS PARA DOCENTES DE PRIMARIA</t>
  </si>
  <si>
    <t>FOMENTAR EL MEJORAMIENTO Y CALIDAD DE LA PRÁCTICA DOCENTE Y BRINDAR OPORTUNIDADES PARA PROFUNDIZAR EN EL CONOCIMIENTO DIDÁCTICO DEL PROFESOR DE MATEMÁTICAS EN EDUCACIÓN PRIMARIA</t>
  </si>
  <si>
    <t>HORAS DE FORMACIÓN</t>
  </si>
  <si>
    <t>UNIVERSIDAD DE LOS ANDES</t>
  </si>
  <si>
    <t>DOCENTES DE PRIMARIA</t>
  </si>
  <si>
    <t xml:space="preserve">SISTEMA DE EDUCACIÓN RELACIONAL </t>
  </si>
  <si>
    <t xml:space="preserve">IMPLEMENTAR EL SISTEMA DE EDUCACIÓN RELACIONAL EN 11 INSTITUCIONES EDUCATIVAS DEL DEPARTAMENTO. </t>
  </si>
  <si>
    <t>No. DE CAPACITACIONES</t>
  </si>
  <si>
    <t xml:space="preserve">JULIO FONTAN S.A.S </t>
  </si>
  <si>
    <t>BOJACÁ, CHOACHÍ, VILLAPINZÓN, UBATÉ, SOPO, GUACHETA, PACHO.</t>
  </si>
  <si>
    <t>11 IED</t>
  </si>
  <si>
    <t>FORMACIÓN DE DOCENTES A TRAVÉS DEL PROGRAMA "ESTRATEGIAS PARA LA COMPRENSIÓN Y PRODUCCIÓN DE TEXTOS DESDE LAS LÍNEAS DE ESCRITURA, LECTURA Y ORALIDAD”.</t>
  </si>
  <si>
    <t>FORTALECER LOS PROYECTOS EDUCATIVOS INSTITUCIONALES MEDIANTE EL DISEÑO E IMPLEMENTACIÓN DE ESTRATEGIAS DE CARÁCTER COLABORATIVO EN ARAS DE LA RESIGNIFICACIÓN DE ROLES Y ACCIONES DESEMPEÑADOS POR QUIENES PARTICIPAN EN LAS EXPERIENCIAS DE ENSEÑANZA-APRENDIZAJE</t>
  </si>
  <si>
    <t>UNIMINUTO</t>
  </si>
  <si>
    <t>DOCENTES Y DIRECTIVOS DOCENTES DE IED OFICIALES DEL DEPARTAMENTO</t>
  </si>
  <si>
    <t xml:space="preserve">EDUCACIÓN RURAL EN EL DEPARTAMENTO. </t>
  </si>
  <si>
    <t>AUNAR ESFUERZOS TÉCNICOS, ADMINISTRATIVOS Y FINANCIEROS CON EL FIN DE FORTALECER LOS MODELOS DE EDUCACIÓN RURAL EN 233 SEDES EDUCATIVAS DE LOS MUNICIPIOS DE YACOPÍ, LA PALMA, CÁQUEZA, GUTIÉRREZ Y FOMEQUE; A TRAVÉS DE LA IMPLEMENTACIÓN DE ESTRATEGIAS Y/O DIDÁCTICAS FLEXIBLES QUE FORTALEZCAN EL PROCESO DE APRENDIZAJE DE LOS ESTUDIANTES Y EL EMPRENDIMIENTO RURAL EN JÓVENES Y LA ARTICULACIÓN DE LA INSTITUCIÓN EDUCATIVA CON LA COMUNIDAD.</t>
  </si>
  <si>
    <t>DIRECTIVOS   DOCENTES, DOCENTES,ESTUDIANTES  PADRES DE FAMILIA Y COMUNIDAD EDUCATIVA</t>
  </si>
  <si>
    <t>233 sedes</t>
  </si>
  <si>
    <t>MARÍA RUTH HERNÁNDEZ MARTÍNEZ</t>
  </si>
  <si>
    <t>SAMUEL VILLAMIZAR</t>
  </si>
  <si>
    <t>ASESOR DEL DESPACHO</t>
  </si>
  <si>
    <t>COORDINADOR GRUPO INSPECCIÓN Y VIGILANCIA CON FINES DE CONTROL</t>
  </si>
  <si>
    <t>EDUCACIÓN</t>
  </si>
  <si>
    <t>SECRETARÍA O ENTIDAD __________PLANEACIÓN</t>
  </si>
  <si>
    <t>VIERNES DE LA PLANIFICACIÓN</t>
  </si>
  <si>
    <t xml:space="preserve"> Capcitar a funcionarios de las alcaldías municipales, consejeros de planeación territorial, concejales y ciudadanos interesados en temáticas de gestión pública y planeación territorial, con el fin de generar una apropiación frente a estas temáticas y lograr una planificación inteligente de los territorios, en la que los viernes a las 10 a.m. se realizan conferencias con expertos sobre diversos de temas de planificación territorial apoyadas con la herramienta VIDEO  -TIC.</t>
  </si>
  <si>
    <t xml:space="preserve">personas capacitadas </t>
  </si>
  <si>
    <t>Secretaria TIC</t>
  </si>
  <si>
    <t xml:space="preserve"> Funcionarios de las alcaldías municipales, consejeros de planeación territorial, concejales y ciudadanos interesados </t>
  </si>
  <si>
    <t>Dirrecion de Desarrollo Regional</t>
  </si>
  <si>
    <t>ESCUELA VIRTUAL  2036</t>
  </si>
  <si>
    <t xml:space="preserve">capacitar sobre la relación entre sociedad y el territorio, así como brindar formación en los fundamentos de ordenamiento territorial; normatividad, metodologías y procedimientos que enmarcan y caracterizan los ejercicios de   revisión, ajuste y  evaluación de los Planes de Ordenamiento Territorial municipal, siendo estos instrumentos de planificación y desarrollo del territorio. </t>
  </si>
  <si>
    <t xml:space="preserve">personas capacitadas  y Municipios Capacitados  </t>
  </si>
  <si>
    <t xml:space="preserve">Secretaria TIC, Gobierno, Prensa y Despacho </t>
  </si>
  <si>
    <t xml:space="preserve">INSTRUMENTOS DE PLANIFICACION PLANES DE DESARROLLO MUNICIPAL </t>
  </si>
  <si>
    <t xml:space="preserve">Brindar orientación para una mayor eficiencia y capacidad administrativa de los entes territoriales </t>
  </si>
  <si>
    <t xml:space="preserve">MUNICIPIOS ATENDIDOS </t>
  </si>
  <si>
    <t xml:space="preserve">MUNICIPIOS ATENDIDOS / MUNICIPIOS DEL DEPARTAMENTO </t>
  </si>
  <si>
    <t>DNP, SECRETARÍA - TIC DE CUND Y DEPARTAMENTO ADMINISTRATIVO DE LA FUNCION PUBLICA</t>
  </si>
  <si>
    <t xml:space="preserve">Municipios </t>
  </si>
  <si>
    <t>DIRECCION DE DESARROLLO REGIONAL</t>
  </si>
  <si>
    <t>DNP</t>
  </si>
  <si>
    <t>CONSEJO TERRITORIAL DE PLANEACION DE CUNDINAMARCA</t>
  </si>
  <si>
    <t xml:space="preserve">Cooperar técnica y logísticamente  al CTPC para su funcionamiento </t>
  </si>
  <si>
    <t>CAPACITACIONES REALIZADAS</t>
  </si>
  <si>
    <t>NUMERO DE CAPACITACIONES REALIZADAS</t>
  </si>
  <si>
    <t>DNP, Consejo Nacional de Planeacion y diferentes secretarías de la gobernación (planeacion, felicidad, de cl mujer, desarrollo social, entre otras)</t>
  </si>
  <si>
    <t>CTP</t>
  </si>
  <si>
    <t>CONSEJO TERRITORIAL DE PLANEACION DE CUNDINAMARCA - CTPC</t>
  </si>
  <si>
    <t>REUNIONES APOYADAS</t>
  </si>
  <si>
    <t>NUMERO DE REUNIONES APOYADAS</t>
  </si>
  <si>
    <t xml:space="preserve">DNP, Consejo Nacional de Planeacion </t>
  </si>
  <si>
    <t>CTPC</t>
  </si>
  <si>
    <t>PRESUPUESTO PÚBLICO</t>
  </si>
  <si>
    <t>Asesorar a los funcionarios de las Entidades Territoriales Municipales en la programación y ejecución presupuestal.</t>
  </si>
  <si>
    <t>Número municipios asistidos</t>
  </si>
  <si>
    <t>número de municipios</t>
  </si>
  <si>
    <t>Alcaldes, secretarios de hacienda / tesoreros</t>
  </si>
  <si>
    <t>Dirección de Finanzas Publicas - Grupo Finanzas municipales</t>
  </si>
  <si>
    <t>Número municipios acompañados</t>
  </si>
  <si>
    <t>DESEMPEÑO MUNICIPAL EN LOS COMPONENTES DE DESEMPEÑO FISCAL</t>
  </si>
  <si>
    <t>Fortalecer las capacidades de los municipios que se encuentran en estado crítico y en riesgo en el Estudio de viabilidad financiera del año 2017 de conformidad a lo establecido en el límite máximo de la Ley 617 de 2000.</t>
  </si>
  <si>
    <t>DESEMPEÑO MUNICIPAL EN LOS COMPONENTES DE EVALUACIÓN DE REQUISITOS LEGALES</t>
  </si>
  <si>
    <t>Dar a conocer a los municipios el resultado del análisis de la ejecución de ingresos y gastos de los recursos del SGP, acompañando los que tengan mayores irregularidades en su ejecución y en la presentación del cargue de la información en el Formulario Único Territorial - FUT.</t>
  </si>
  <si>
    <t>MINHACIENDA, CGR, DNP, CONTADURÍA GENERAL DE LA NACIÓN</t>
  </si>
  <si>
    <t>ESTRUCTURACIÓN DE PROYECTOS DE INVERSIÓN PÚBLICA</t>
  </si>
  <si>
    <t>Brindar las herramientas requeridas para la estructuración, formulación y presentación de proyectos de inversión pública a los municipios y entidades del Departamento.</t>
  </si>
  <si>
    <t>* Municipios capacitados en estructuración y presentación de Proyectos
* Entidades capacitadas en estructuración y presentación de Proyectos</t>
  </si>
  <si>
    <t>Funcionarios responsables de la estructuración y presentación de proyectos de inversión Pública</t>
  </si>
  <si>
    <t>Dirección de Finanzas Publicas - Grupo Banco de Proyectos</t>
  </si>
  <si>
    <t>* Municipios asesorados en estructuración y presentación de Proyectos
* Entidades asesoradas en estructuración y presentación de Proyectos</t>
  </si>
  <si>
    <t>POLÍTICAS PÚBLICAS MUNICIPALES POR PROVINCIA</t>
  </si>
  <si>
    <t>Brindar asistencia técnica, asesoría y
acompañamiento, a traves de un Aula Virtual, para el 
análisis, diseño, implementación y monitoreo de politicas públicas municipales.</t>
  </si>
  <si>
    <t>Asistencia  técnica virtual y presencial  en políticas públicas</t>
  </si>
  <si>
    <t xml:space="preserve">Número de municipios </t>
  </si>
  <si>
    <t>Secretarías  Líde de Cada política / DNP  / Universidad</t>
  </si>
  <si>
    <t xml:space="preserve">Secretaría de Planeación - Dirección de Estudios Económicos y Políticas Públicas </t>
  </si>
  <si>
    <t xml:space="preserve">POLÍTICAS PÚBLICAS PARA MUNICIPIOS PRIORIZADOS CON ÍNDICADORES CRÍTICOS </t>
  </si>
  <si>
    <t xml:space="preserve">Dar asistencia técnica, cooperación y
acompañamiento territorial – ACAT –, para el 
análisis, diseño, implementación y monitoreo de politicas pública a  los municipios con indicadores críticos ,   brindando  elementos conceptuales, técnicos y operativos que les permitan concretar acciones en función de sus competencias 
</t>
  </si>
  <si>
    <t>Documento de analisis de las políticas de 58 municipios.</t>
  </si>
  <si>
    <t xml:space="preserve">POLÍTICAS PÚBLICAS DEPARTAMENTALES ADOPTADAS </t>
  </si>
  <si>
    <r>
      <t>Brindar asistencia técnica, y
acompañamiento  para el 
análisis</t>
    </r>
    <r>
      <rPr>
        <sz val="8"/>
        <rFont val="Calibri"/>
        <family val="2"/>
        <scheme val="minor"/>
      </rPr>
      <t>,</t>
    </r>
    <r>
      <rPr>
        <sz val="8"/>
        <color theme="1"/>
        <rFont val="Calibri"/>
        <family val="2"/>
        <scheme val="minor"/>
      </rPr>
      <t xml:space="preserve"> implementación y monitoreo de politicas públicas departamentales  aprobadas
</t>
    </r>
  </si>
  <si>
    <t>Numero de asistencias tecnicas brindadas para adoptar politicas públicas</t>
  </si>
  <si>
    <t xml:space="preserve">Asistencias Tecnicas  de Politicas Publicas Departamentales adoptadas </t>
  </si>
  <si>
    <t>Secretarías   responsables de cada política</t>
  </si>
  <si>
    <t>Secretarías   responsables de cada política por implementar</t>
  </si>
  <si>
    <t>POLÍTICAS PÚBLICAS DEPARTAMENTALES  POR FORMULAR</t>
  </si>
  <si>
    <r>
      <t>Brindar asistencia técnica, y
acompañamiento  para el 
análisis</t>
    </r>
    <r>
      <rPr>
        <sz val="8"/>
        <rFont val="Calibri"/>
        <family val="2"/>
        <scheme val="minor"/>
      </rPr>
      <t>,</t>
    </r>
    <r>
      <rPr>
        <sz val="8"/>
        <color theme="1"/>
        <rFont val="Calibri"/>
        <family val="2"/>
        <scheme val="minor"/>
      </rPr>
      <t xml:space="preserve"> implementación y monitoreo de politicas públicas departamentales en proceso de formulación 
</t>
    </r>
  </si>
  <si>
    <t xml:space="preserve">Numero de asistencias tecnicas brindadas para formular politicas publicas </t>
  </si>
  <si>
    <t>Asistencias Tecnicas de Politicas Publicas Departamentales en proceso de Formulación</t>
  </si>
  <si>
    <t xml:space="preserve">Secretarías   responsables de cada política por formular </t>
  </si>
  <si>
    <t>ELABORACIÓN PLAN DE ACCIÓN</t>
  </si>
  <si>
    <t>Establecer y socializar los respectivos lineamientos para la Elaboración , Modificación y Seguimiento Plan de Acción</t>
  </si>
  <si>
    <t>Plan de acción Aprobado</t>
  </si>
  <si>
    <t>Funcionarios entidades del Nivel Central y Descentralizado</t>
  </si>
  <si>
    <t>Dirección de Seguimiento y Evaluación</t>
  </si>
  <si>
    <t xml:space="preserve">MODIFICACIÓN AL PLAN DE ACCIÓN </t>
  </si>
  <si>
    <t>socializar los  lineamientos para el Seguimiento al  Plan de Acción</t>
  </si>
  <si>
    <t xml:space="preserve">Número de modificaciones realizadas y soportadas </t>
  </si>
  <si>
    <t>MODIFICACIÓN PLAN INDICATIVO</t>
  </si>
  <si>
    <t>Socializar  lineamientos para la Modificación del Plan Indicativo</t>
  </si>
  <si>
    <t>SEGUIMIENTO PLAN INDICATIVO</t>
  </si>
  <si>
    <t>Establecer y socializar los respectivos lineamientos para  el Seguimiento del Plan Indicativo</t>
  </si>
  <si>
    <t>Número de socializaciones del Plan Indicativo</t>
  </si>
  <si>
    <t xml:space="preserve">ELABORACIÓN INFORMES DE GESTIÓN </t>
  </si>
  <si>
    <t>Lineamientos para la elaboración Informes de Gestión anual</t>
  </si>
  <si>
    <t>Número de lienamientos para elaborar el informe gestión anual</t>
  </si>
  <si>
    <t>PLAN DE ASISTENCIA TÉCNICA DEPARTAMENTAL</t>
  </si>
  <si>
    <t>Establecer y socializar los respectivos lineamientos para la Elaboración , Modificación y Seguimiento Plan de Asistencia Técnica Departamental</t>
  </si>
  <si>
    <t>Plan de Asistencia Técnica Aprobado</t>
  </si>
  <si>
    <t>SEGUIMIENTO PLAN DE ASISTENCIA TÉCNICA DEPARTAMENTAL</t>
  </si>
  <si>
    <t>Establecer y socializar los respectivos lineamientos para el Seguimiento al Plan de Asistencia Técnica Departamental</t>
  </si>
  <si>
    <t>Número de lienamientos para el seguimiento al plan de asistencia técnica</t>
  </si>
  <si>
    <t>SEGUIMIENTO PLANES ESTRATÉGICOS ENTIDADES DESCENTRALIZADAS</t>
  </si>
  <si>
    <t>Establecer y socializar los respectivos lineamientos para el Seguimiento a los Planes estratégicos de las Entidades Descentralizadas</t>
  </si>
  <si>
    <t>Número de lienamientos para el seguimiento a los planes estratégicos</t>
  </si>
  <si>
    <t>APUESTAS TRANSVERSALES</t>
  </si>
  <si>
    <t>Establecer y socializar los respectivos lineamientos para la Elaboración , Consolidación  y Seguimiento de las Apuestas Transversales</t>
  </si>
  <si>
    <t xml:space="preserve">Número de lienamientos para la elaboración, consolidación y seguimiento a las apuestas transversales </t>
  </si>
  <si>
    <t>CAPACITACIÓN A  FUNCIONARIOS  PARA LA IMPLEMENTACIÓN DE LOS OBJETIVOS DE DESARROLLO SOSTENIBLE-ODS.</t>
  </si>
  <si>
    <t>Capacitar a  los funcionarios del departamento y de los muncipios en el manejo de herramientas de información para el monitoreo y seguimiento de los indicadores de los Objetivos de Desarrollo Sostenible-ODS</t>
  </si>
  <si>
    <t>Número de funcionarios capacitados</t>
  </si>
  <si>
    <t>626-627</t>
  </si>
  <si>
    <t>Programa de Naciones Unidas para el Desarrollo</t>
  </si>
  <si>
    <t>Funcionarios del nivel departamental y municipal</t>
  </si>
  <si>
    <t>147 (minimo debe ser los 147</t>
  </si>
  <si>
    <t>Dirección de seguimiento y Evaluación</t>
  </si>
  <si>
    <t>SISBEN</t>
  </si>
  <si>
    <t xml:space="preserve">brindar asesoria en tema relacionado al sisben </t>
  </si>
  <si>
    <t>Municipios asistidos</t>
  </si>
  <si>
    <t>Dirección de Sistemas de Información Geográfico, Análisis y Estadística</t>
  </si>
  <si>
    <t>GESPROY</t>
  </si>
  <si>
    <t>Brindar asistencia técnica a las diferentes Entidades Centralizadas, descentralizadas y a los 116 Municipios del Departamento de Cundinamarca en lo que corresponde al tema de alertas y cargue de información en el Aplicativo GESPROY.</t>
  </si>
  <si>
    <t xml:space="preserve">Asistencias Realizadas </t>
  </si>
  <si>
    <t xml:space="preserve">Departamento Nacional de Planeación </t>
  </si>
  <si>
    <t>Entidades  centralizadas, descentralizadas y municipios del Departamento.</t>
  </si>
  <si>
    <t xml:space="preserve">Dirección de Gestión de la Inversión </t>
  </si>
  <si>
    <t>TRANSFERENCIA SUIFP</t>
  </si>
  <si>
    <t>Brindar acompañamiento a las diferentes entidades centralizadasl, descentralizadas y a los 116 municipios con la transferencia y consulta de información en la Plataforma SUIFP.</t>
  </si>
  <si>
    <t>Acompañamientos Realizados</t>
  </si>
  <si>
    <t>PROYECTOS SGR (ENTIDADES DE LA GOBERNACIÓN)</t>
  </si>
  <si>
    <t xml:space="preserve">Prestar asesoría técnica a los Supervisores de los proyectos ejecutados con recursos del SGR pertenecientes a las Entidades centralizadas y descentralizadas del de la Gobernación de Cundinamarca, y posterior seguimiento. </t>
  </si>
  <si>
    <t xml:space="preserve">Asesorías Ejecutadas a las diferentes Entidades </t>
  </si>
  <si>
    <t xml:space="preserve">Entidades  centralizadas y descentralizadas </t>
  </si>
  <si>
    <t>PROYECTOS SGR (REGIONALES Y MUNICIPALES)</t>
  </si>
  <si>
    <t>Ofrecer acompañamiento técnico y metodologico a los 116 Municipios del Departamento de Cundinamarca en la Formulación de proyectos de iniciativa regional y/o municipal - SGR.</t>
  </si>
  <si>
    <t>Acompañamientos realizados a los diferentes Municipios</t>
  </si>
  <si>
    <t>Los 116 Municipios del Departamento</t>
  </si>
  <si>
    <t>CONVOCATORIAS</t>
  </si>
  <si>
    <t>Capacitar a los funcionarios de Departamento y los 116 Municipios en temas relacionados con el Sistema General de Regalías.</t>
  </si>
  <si>
    <t>Funcionarios del Departamento y los Municipios</t>
  </si>
  <si>
    <t>CÉSAR AUGUSTO CARRILLO VEGA</t>
  </si>
  <si>
    <t>ROBERTO EMILIO GONZALEZ CUBILLOS</t>
  </si>
  <si>
    <t>ALVARO JAVIER CORTES CORTES</t>
  </si>
  <si>
    <t xml:space="preserve">DIRECTOR DE DESARROLLO REGIONAL </t>
  </si>
  <si>
    <t xml:space="preserve">CONTRATISTA </t>
  </si>
  <si>
    <t>NOMBRE DEL SECRETARIO, GERENTE O DIRECTOR</t>
  </si>
  <si>
    <t>PLANEACIÓN</t>
  </si>
  <si>
    <r>
      <t xml:space="preserve">AÑO </t>
    </r>
    <r>
      <rPr>
        <b/>
        <u/>
        <sz val="11"/>
        <color theme="1"/>
        <rFont val="Calibri"/>
        <family val="2"/>
        <scheme val="minor"/>
      </rPr>
      <t xml:space="preserve">2018    </t>
    </r>
    <r>
      <rPr>
        <b/>
        <sz val="11"/>
        <color theme="1"/>
        <rFont val="Calibri"/>
        <family val="2"/>
        <scheme val="minor"/>
      </rPr>
      <t xml:space="preserve"> TRIMESTRE No. ____________</t>
    </r>
  </si>
  <si>
    <t xml:space="preserve"> LEY  1876/ 2017</t>
  </si>
  <si>
    <t>Socializar la nueva ley 1876/2017 ante las alcaldías y umatas de Cundinamarca</t>
  </si>
  <si>
    <t>Asistencias</t>
  </si>
  <si>
    <t>ADR, CORPOICA</t>
  </si>
  <si>
    <t>ALCALDIA Y UMATAS-EPSEAS</t>
  </si>
  <si>
    <t>116  MUNICIPIOS</t>
  </si>
  <si>
    <t>OFICINA DE INNOVACIÓN Y TRANSFERENCIA DE TECNOLOGIA</t>
  </si>
  <si>
    <t>ESPECIALIZACIÓN TECNOLÓGICA EN GESTIÓN DE ASISTENCIA TÉCNICA AGROPECUARIA-SENA.  3 GRUPO MARZO 31. 4 GRUPO NOVIEMBRE 17</t>
  </si>
  <si>
    <t>Formación del talento humano(profesionales y tecnólogos  de las umatas para adquirir los conocimientos y competencias</t>
  </si>
  <si>
    <t>f</t>
  </si>
  <si>
    <t>UMATAS</t>
  </si>
  <si>
    <t xml:space="preserve">TALLER FORMACIÓN EN MANEJO EFICIENTE Y SEGURO DE INSUMOS PLAGUICIDAS QUÍMICOS PARA LA PRODUCCION AGRÍCOLA-CUIDAGRO-ANDI(productores) ,TALLER MANEJO EFICIENTE PARA LA PRODUCCIÓN AGRÍCOLA MENTES FERTILES  Y </t>
  </si>
  <si>
    <t>Formación en el manejo adecuado y eficiente  y seguro de insumos plaguicidas químicos y el manejo adecuado y eficiente de los fertilizantes con el fin de mejorar sus procesos productivos, incrementar la calidad y rentabilidad de los cultivos</t>
  </si>
  <si>
    <t>394-395</t>
  </si>
  <si>
    <t>ANDI</t>
  </si>
  <si>
    <t>UMATAS Y PRODUCTORES</t>
  </si>
  <si>
    <t xml:space="preserve">CONFORMACION Y FUNCIONAMIENTO  JUNTA DEFENSORA DE ANIMALES </t>
  </si>
  <si>
    <t xml:space="preserve">Acompañar a los municipios en el  funcionamiento de las Juntas Defensoras de Animales y apoyo a través de eventos y Jornadas de Bienestar animal </t>
  </si>
  <si>
    <t xml:space="preserve">N.A </t>
  </si>
  <si>
    <t>AUTORIDAS  MUNCIPALES, IGLESIA , PERSONERIA , FUNDACIONES, ASOCIACIONES ENTRE OTRAS</t>
  </si>
  <si>
    <t xml:space="preserve">COMUNIDAD , PRODUCTORES, ASOCIACIONES Y MUNICIPIOS </t>
  </si>
  <si>
    <t>DIRECCIÓN DE PRODUCCIÓN Y COMPETITIVIDAD RURAL</t>
  </si>
  <si>
    <t xml:space="preserve">Asesorar  a los municipios en la conformación y funcionamiento de las Juntas Defensoras de Animales y apoyo a través de eventos y Jornadas de Bienestar animal </t>
  </si>
  <si>
    <t xml:space="preserve">JORNADAS DE BIENESTAR ANIMAL </t>
  </si>
  <si>
    <t xml:space="preserve">Acompañar a los municipios que hacen parte de los entornos y a las  Juntas Defensoras de Animales apoyandolos  a través de eventos y Jornadas de Bienestar animal </t>
  </si>
  <si>
    <t xml:space="preserve"> No.de Jornadas. </t>
  </si>
  <si>
    <t xml:space="preserve">ENTIDADES PRIVADAS(LABORATORIO-CASAS DE CONCENTRADO ENTRE OTROS) </t>
  </si>
  <si>
    <t xml:space="preserve">PRODUCTORES RURALES </t>
  </si>
  <si>
    <t xml:space="preserve">AGROPECUARIO </t>
  </si>
  <si>
    <t xml:space="preserve">Asesorar a las familias  que conforman los entornos en temas agropecuario </t>
  </si>
  <si>
    <t xml:space="preserve">N° VISITAS </t>
  </si>
  <si>
    <t xml:space="preserve">NUMERO </t>
  </si>
  <si>
    <t xml:space="preserve">Asociaciones de ganaderos - Laboratorios </t>
  </si>
  <si>
    <t xml:space="preserve">DIRECCION  DE DESARROLLO RURAL  Y ORDENAMIENTO PRODUCTIVO </t>
  </si>
  <si>
    <t xml:space="preserve">Acompañar  a las familias  que conforman los entornos en temas agropecuario </t>
  </si>
  <si>
    <t xml:space="preserve">PECUARIO </t>
  </si>
  <si>
    <t xml:space="preserve">Acompañar a los productores pecuarios  </t>
  </si>
  <si>
    <t>Municipios/ Oficinas agropecuarias</t>
  </si>
  <si>
    <t xml:space="preserve">PRODUCTORES PECUARIOS </t>
  </si>
  <si>
    <t>POR DEMANDA</t>
  </si>
  <si>
    <t xml:space="preserve">PROYECTOS AGROPECUARIOS A FAMILIAS VICTIMAS DEL CONFLICTO ARMADO </t>
  </si>
  <si>
    <t>Capacitar en la ruta establecida a los subcomites de justicia municipal</t>
  </si>
  <si>
    <t xml:space="preserve">N° capacitaciones </t>
  </si>
  <si>
    <t>UMATAS/EPSAGROS-SENA</t>
  </si>
  <si>
    <t xml:space="preserve">SUBCOMITES DE  JUSTICIA TRANSICIONAL </t>
  </si>
  <si>
    <t xml:space="preserve">Asesorar los subcomites de justicia municipal y familias  en  proyectos  agropecuarios  para la  generación de ingresos </t>
  </si>
  <si>
    <t>N° asesorias</t>
  </si>
  <si>
    <t>FAMILIAS VICTIMAS VCA</t>
  </si>
  <si>
    <t xml:space="preserve">PROYECTOS AGROPECUARIOS A MUJERES  VICTIMAS DEL CONFLICTO ARMADO </t>
  </si>
  <si>
    <t>Capacitar en la ruta establecida, asesorar los subcomites de justicia municipal, acompañar el proceso de fortalercimiento a la poblacion victima.</t>
  </si>
  <si>
    <t>Umatas</t>
  </si>
  <si>
    <t>MUJERES VCA</t>
  </si>
  <si>
    <t>SISTEMAS  AGROPECUARIOS</t>
  </si>
  <si>
    <t xml:space="preserve">Asesorar y acompañar a las familias  que conforman los entornos en temas agropecuario </t>
  </si>
  <si>
    <t xml:space="preserve">N° eventos </t>
  </si>
  <si>
    <t>404-407-405</t>
  </si>
  <si>
    <t xml:space="preserve">DIRECCION DE PRODUCCION Y COMPETITIVIDAD RURAL </t>
  </si>
  <si>
    <t xml:space="preserve">POR DEMANDA </t>
  </si>
  <si>
    <t xml:space="preserve">Evaluaciones Agropecuarias Municipales </t>
  </si>
  <si>
    <t>Acompañamiento en el proceso de inducción, capacitación, recolección y revisión de información de las evaluaciones agropecuarias municipales</t>
  </si>
  <si>
    <r>
      <t xml:space="preserve">No. de </t>
    </r>
    <r>
      <rPr>
        <sz val="8"/>
        <color indexed="8"/>
        <rFont val="Calibri"/>
        <family val="2"/>
      </rPr>
      <t xml:space="preserve">asesorías realizadas.                           No. de alcaldías/ funcionarios. </t>
    </r>
    <r>
      <rPr>
        <sz val="10"/>
        <color indexed="8"/>
        <rFont val="Arial"/>
        <family val="2"/>
      </rPr>
      <t xml:space="preserve">                  </t>
    </r>
  </si>
  <si>
    <t xml:space="preserve">Ministerio de Agricultura y Desarrollo Rural y el operador que se elija </t>
  </si>
  <si>
    <t>UMATAS Y/O QUIEN HAGA SUS VECES</t>
  </si>
  <si>
    <t>Umatas- Alcaldía</t>
  </si>
  <si>
    <t>OFICINA ASESORA DE PLANEACIÓN AGROPECUARIA</t>
  </si>
  <si>
    <t xml:space="preserve">Emergencias Agropecuarias </t>
  </si>
  <si>
    <t xml:space="preserve">Acompañamiento y visita a campo   </t>
  </si>
  <si>
    <t>No. de acompañamiento. No asesorías</t>
  </si>
  <si>
    <t xml:space="preserve">Gobernacion de Cundinamarca y Entidades del Departamento </t>
  </si>
  <si>
    <t>POBLACION CUNDINAMARQUEZA</t>
  </si>
  <si>
    <t>umatas</t>
  </si>
  <si>
    <t>Convenio SADR 090 2017</t>
  </si>
  <si>
    <t xml:space="preserve">CORPOICA </t>
  </si>
  <si>
    <t>ERIKA ELIZABETH SABOGAL CASTRO</t>
  </si>
  <si>
    <t>Secretaria de Agricultura y Desarrollo Rural</t>
  </si>
  <si>
    <r>
      <t xml:space="preserve">SECRETARÍA O ENTIDAD: </t>
    </r>
    <r>
      <rPr>
        <b/>
        <u/>
        <sz val="11"/>
        <color theme="1"/>
        <rFont val="Calibri"/>
        <family val="2"/>
        <scheme val="minor"/>
      </rPr>
      <t>AGRICULTURA Y DESARROLLO RURAL</t>
    </r>
  </si>
  <si>
    <t>AGRICULTURA</t>
  </si>
  <si>
    <t>SECRETARÍA O ENTIDAD ____COMPETITIVIDAD Y DESARROLLO ECONÓMICO____________________________________</t>
  </si>
  <si>
    <t>AÑO ___2018______     TRIMESTRE No. ____________</t>
  </si>
  <si>
    <t>Fomentar el emprendimiento y empleabilidad a población víctima del conflicto armado, población con enfoque diferencial, personas en condición de discapacidad, cuidadores y sus asociaciones entre otras.</t>
  </si>
  <si>
    <t xml:space="preserve">Asesorar y acompañar a  las organizaciones integradas por Población Víctima del conflicto armado PVCA con enfoque diferencial, personas en condición de discapacidad, cuidadores y sus asociaciones entre otras, para la formulación, viabilización e implementación de proyectos productivos. </t>
  </si>
  <si>
    <t xml:space="preserve">Capacitaciones a unidades productivas de victimas de conflicto armado  </t>
  </si>
  <si>
    <t>PROPAIS, ALCALDIAS MUNICIPALES, SENA, SECRETARÍA DE AGRICULTURA Y DPS, SECRETARIA DE COOPERACIÓN, SECRETARIA DE GOBIERNO</t>
  </si>
  <si>
    <t>Organizaciones y unidades productivas conformados por población víctima del conflicto armado PVCA, del sector de artesanías, industria, comercio, servicios, agroindustrial.</t>
  </si>
  <si>
    <t>DIRECCIÓN DE
DESARROLLO
EMPRESARIAL</t>
  </si>
  <si>
    <t>Atención directa en los Centros de Integración y Productividad Unidos por el Desarrollo CIPUEDO y en la SCDE</t>
  </si>
  <si>
    <t>Acompañar, capacitar y asesorar a emprendedores y  Mipymes  del Departamento fomentando los diferentes sectores productivos de Cundinamarca a partir del fortalecimiento empresarial, consecución de productos, encadenamiento e internacionalización,</t>
  </si>
  <si>
    <t>numero de emprendedores cundinamarqueses capacitados, asesorados y con  acompañamientos</t>
  </si>
  <si>
    <t>ALCALDIAS MUNICIPALES, SECRETARIAS DEL SECTOR CENTRAL, SENA, UNIVERSIDADES</t>
  </si>
  <si>
    <t>Emprendedores, empresarios del sector de artesanías, industria, comercio, servicios, agroindustrial.</t>
  </si>
  <si>
    <t>Promocionar 4 productos transformados bajo la marca territorial durante el periodo de gobierno.</t>
  </si>
  <si>
    <t>Acompañar y asesorar a  Mipymes del Departamento con productos transformados con potencial de ser promocionados bajo la marca territorial</t>
  </si>
  <si>
    <t xml:space="preserve">acompañamientos de productos transformados </t>
  </si>
  <si>
    <t>Fondecun</t>
  </si>
  <si>
    <t>Mypimes de productos transformados</t>
  </si>
  <si>
    <t>DIRECCIÓN DE COMPETITIVIDAD</t>
  </si>
  <si>
    <t>Fortalecer 1000 Mipymes de Cundinamarca de los sectores económicos priorizados del departamento desde distintas líneas de apoyo. (incluye aquellas con enfoque diferencial) </t>
  </si>
  <si>
    <t>Acompañar y asesorar a  Mipymes del Departamento enfocando a los microempresarios para obtener resultados a corto, mediano y largo plazo, fortaleciendo sus áreas de procesos, personas, clientes y rentabilidad</t>
  </si>
  <si>
    <t>Capacitaciones y Asesorias a Mipymes de Cundinamarca</t>
  </si>
  <si>
    <t>ALCALDIAS MUNICIPALES, CAR, SECRETARIA DE AMBIENTE, INVIMA</t>
  </si>
  <si>
    <t>Mypimes de Cundinamarca</t>
  </si>
  <si>
    <t>Proyectó: Diana Marcela Gaona Farias</t>
  </si>
  <si>
    <t>COMPETITVIDAD Y DESARROLLO ECONÓMICO</t>
  </si>
  <si>
    <t>IDACO</t>
  </si>
  <si>
    <t>AÑO ___2018______     TRIMESTRE No. ____</t>
  </si>
  <si>
    <t xml:space="preserve">FORMAR A DIGNATARIOS Y DE ORGANISMOS COMUNALES EN LAS RESPONSABILIDADES Y DEBERES DE LOS DIFERENTES CARGOS DE ELECCION EN LAS JUNTAS COMUNALES, ASI MISMO EN LAS </t>
  </si>
  <si>
    <t xml:space="preserve">CAPACITACIONES A ORGANISMOS COMUNALES </t>
  </si>
  <si>
    <t xml:space="preserve">N° DE CAPACITACIONES RELIZADAS </t>
  </si>
  <si>
    <t>ALCALDIAS MUNICIPALES, PERSONERIAS MUNICIPALES, ASOCIACIONES DE JUNTAS COMUNALES.</t>
  </si>
  <si>
    <t>JUNTAS DE ACCION COMUNAL, JUNTAS DE VIVIENDA COMUNITARIA, ASOCIACIONES DE JUNTAS COMUNALES</t>
  </si>
  <si>
    <t>ASESOR DE GERENCIA</t>
  </si>
  <si>
    <t>JULIO ROBERTO SALAZAR</t>
  </si>
  <si>
    <t xml:space="preserve">FORMACIÓN COMUNAL </t>
  </si>
  <si>
    <t>SECRETARÍA O ENTIDAD:  Empresas Públicas de Cundinamarca - EPC</t>
  </si>
  <si>
    <t>Buenas prácticas sanitarias en procesos de tratamiento de agua potable</t>
  </si>
  <si>
    <t>Garantizar la calidad del agua suministrada a la población urbana.</t>
  </si>
  <si>
    <t>Operadores de  PTAP</t>
  </si>
  <si>
    <t>Asistencia operacional en redes de acueducto y alcantarillado</t>
  </si>
  <si>
    <t>Mejorar la calidad del servicio de acueducto y alcantarillado</t>
  </si>
  <si>
    <t>Gerentes, Directores / funcionarios / Operadores de  redes de acueducto y alcantarillado.</t>
  </si>
  <si>
    <t>Fortalecer institucionalmente 300 comunidades organizadas de acueducto en la zona rural dentro del programa "agua a la vereda"</t>
  </si>
  <si>
    <t>Mejorar la calidad del servicio de acueducto y garantizar la sostenibilidad de la prestación de los operadores rurales.</t>
  </si>
  <si>
    <t>Gerentes / Directores, /  funcionarios de los prestadores servicios público de acueducto en el área rural</t>
  </si>
  <si>
    <t>Acciones de fortalecimiento institucional operadores urbanos de servicios públicos</t>
  </si>
  <si>
    <t>Garantizar la sostenibilidad de la prestación de los servicios públicos de acueducto, alcantarillado y aseo.</t>
  </si>
  <si>
    <t>Gerentes / Directores, /  funcionarios de los prestadores servicios públicos.</t>
  </si>
  <si>
    <r>
      <t xml:space="preserve">En la Categoría de Asistencia,  señale con una </t>
    </r>
    <r>
      <rPr>
        <b/>
        <sz val="11"/>
        <color theme="1"/>
        <rFont val="Calibri"/>
        <family val="2"/>
        <scheme val="minor"/>
      </rPr>
      <t>Equis</t>
    </r>
    <r>
      <rPr>
        <sz val="11"/>
        <color theme="1"/>
        <rFont val="Calibri"/>
        <family val="2"/>
        <scheme val="minor"/>
      </rPr>
      <t xml:space="preserve"> (</t>
    </r>
    <r>
      <rPr>
        <b/>
        <sz val="11"/>
        <color theme="1"/>
        <rFont val="Calibri"/>
        <family val="2"/>
        <scheme val="minor"/>
      </rPr>
      <t>X</t>
    </r>
    <r>
      <rPr>
        <sz val="11"/>
        <color theme="1"/>
        <rFont val="Calibri"/>
        <family val="2"/>
        <scheme val="minor"/>
      </rPr>
      <t>) en la celda "</t>
    </r>
    <r>
      <rPr>
        <b/>
        <sz val="11"/>
        <color theme="1"/>
        <rFont val="Calibri"/>
        <family val="2"/>
        <scheme val="minor"/>
      </rPr>
      <t>C</t>
    </r>
    <r>
      <rPr>
        <sz val="11"/>
        <color theme="1"/>
        <rFont val="Calibri"/>
        <family val="2"/>
        <scheme val="minor"/>
      </rPr>
      <t xml:space="preserve">" si el tema deAsistencia  es una </t>
    </r>
    <r>
      <rPr>
        <b/>
        <sz val="11"/>
        <color theme="1"/>
        <rFont val="Calibri"/>
        <family val="2"/>
        <scheme val="minor"/>
      </rPr>
      <t>C</t>
    </r>
    <r>
      <rPr>
        <sz val="11"/>
        <color theme="1"/>
        <rFont val="Calibri"/>
        <family val="2"/>
        <scheme val="minor"/>
      </rPr>
      <t>apacitación, "</t>
    </r>
    <r>
      <rPr>
        <b/>
        <sz val="11"/>
        <color theme="1"/>
        <rFont val="Calibri"/>
        <family val="2"/>
        <scheme val="minor"/>
      </rPr>
      <t>AS</t>
    </r>
    <r>
      <rPr>
        <sz val="11"/>
        <color theme="1"/>
        <rFont val="Calibri"/>
        <family val="2"/>
        <scheme val="minor"/>
      </rPr>
      <t xml:space="preserve">",  si el tem de assitencia es una </t>
    </r>
    <r>
      <rPr>
        <b/>
        <sz val="11"/>
        <color theme="1"/>
        <rFont val="Calibri"/>
        <family val="2"/>
        <scheme val="minor"/>
      </rPr>
      <t xml:space="preserve">ASesoría,  </t>
    </r>
    <r>
      <rPr>
        <sz val="11"/>
        <color theme="1"/>
        <rFont val="Calibri"/>
        <family val="2"/>
        <scheme val="minor"/>
      </rPr>
      <t>o</t>
    </r>
    <r>
      <rPr>
        <b/>
        <sz val="11"/>
        <color theme="1"/>
        <rFont val="Calibri"/>
        <family val="2"/>
        <scheme val="minor"/>
      </rPr>
      <t xml:space="preserve"> "AC" </t>
    </r>
    <r>
      <rPr>
        <sz val="11"/>
        <color theme="1"/>
        <rFont val="Calibri"/>
        <family val="2"/>
        <scheme val="minor"/>
      </rPr>
      <t>si el tema de asistencia es un</t>
    </r>
    <r>
      <rPr>
        <b/>
        <sz val="11"/>
        <color theme="1"/>
        <rFont val="Calibri"/>
        <family val="2"/>
        <scheme val="minor"/>
      </rPr>
      <t xml:space="preserve"> AC</t>
    </r>
    <r>
      <rPr>
        <sz val="11"/>
        <color theme="1"/>
        <rFont val="Calibri"/>
        <family val="2"/>
        <scheme val="minor"/>
      </rPr>
      <t>ompañamiento.</t>
    </r>
  </si>
  <si>
    <t>LUDWIG OMAR JIMENEZ PEÑA</t>
  </si>
  <si>
    <t>NOMBRE  DEL  DIRECTOR</t>
  </si>
  <si>
    <t>FIRMA DEL DIRECTOR</t>
  </si>
  <si>
    <t xml:space="preserve">No. de capacitaciones realizadas.//                                                           No. de capacitaciomes programadas/ </t>
  </si>
  <si>
    <t xml:space="preserve">No. Capacitaciones realizadas a operadores de servicios públicos. </t>
  </si>
  <si>
    <t xml:space="preserve">No. de asesorías realizadas //                            No. de  Asesorias programadas.                           </t>
  </si>
  <si>
    <t xml:space="preserve">No. Asesorías realizadas a operadores de servicios públicos. </t>
  </si>
  <si>
    <t>ANDRÉS ERNESTO DÍAZ MARTÍNEZ</t>
  </si>
  <si>
    <t>SECRETARÍA O ENTIDAD:</t>
  </si>
  <si>
    <t xml:space="preserve">INSTITUTO DEPARTAMENTAL  </t>
  </si>
  <si>
    <t>PARA LA RECREACION Y EL DEPORTE DE CUNDINAMARCA - INDEPORTES -</t>
  </si>
  <si>
    <t>PROGRAMACION  ANUAL DE LA ASISTENCIA TECNICA 2018</t>
  </si>
  <si>
    <t>CAPACITACION BACHILLERES SERVICIO SOCIAL</t>
  </si>
  <si>
    <t>CAPACITACION A BACHILLERES EN EL TEMA DE RECREACION PARA QUE REALICEN EL SEVICIO SOCIAL EN SUS MUNCIPIOS</t>
  </si>
  <si>
    <t xml:space="preserve">BACHILLERES DE LOS COLEGIOS DEL DEPARTAMENTO </t>
  </si>
  <si>
    <t>BACHILLERES CAPACITADOS</t>
  </si>
  <si>
    <t>COLEGIOS Y MUNICIPIOS CAPACITADOS</t>
  </si>
  <si>
    <t>BACHILLEROS DE NOVENO Y DECIMO</t>
  </si>
  <si>
    <t>RECREACION LUZ DARY RUSINQUE</t>
  </si>
  <si>
    <t>SOCIALIZACION DE RESULTADOS VALORACIONES FISICAS DE DEPORTISTAS DE RENDIMIENTO.</t>
  </si>
  <si>
    <t>SOCIALIZAR LOS RESULTADOS DE LAS PRUEBAS  FISICAS APLICADAS EN EL AÑO 2017 A LOS DEPORTISTAS DE RENDIMIENTO DEL DEPARTAMENTO</t>
  </si>
  <si>
    <t>CANTIDAD DE ENTRENADORES QUE RECIBEN LA SOCIALIZACION</t>
  </si>
  <si>
    <t>NUMERO DE ENTRENADORES QUE RECIBEN LOS RESULTADOS</t>
  </si>
  <si>
    <t>250-255-265-279-292</t>
  </si>
  <si>
    <t xml:space="preserve">LIGAS DEPARTAMENTALES </t>
  </si>
  <si>
    <t>ENTRENADORES Y ASISTENTES TECNICOS DEPARTAMENTALES DE DEPORTISTAS DE RENDIMIENTO</t>
  </si>
  <si>
    <t>PROGRAMA DE ALTOS LOGROS DEPORTIVOS VICTOR SANDOVAL</t>
  </si>
  <si>
    <t>VALORACION INICIAL DE TEMPORADA DEPORTISTAS DE ALTO RENDIMIENTO DE CUNDINAMARCA</t>
  </si>
  <si>
    <t>VALORAR A TODOS LOS DEPORTISTAS DE RENDIMIENTO DE CUNDINAMARCA PARA GENERAR UN DIAGNOSTICO FRENTE AL INICIO DE LA TEMPORADA COMPETITIVA Y CLASIFICATORIOS A JUEGOS NACIONALES</t>
  </si>
  <si>
    <t>DEPORTISTAS VALORADOS</t>
  </si>
  <si>
    <t>NUMERO DE DEPORTISTAS VALORADOS</t>
  </si>
  <si>
    <t>DEPORTISTAS DE ALTO RENDIMIENTO</t>
  </si>
  <si>
    <t>INDUCCION  ENTRENADORES PARA EL AÑO 2018</t>
  </si>
  <si>
    <t xml:space="preserve">PRESENTAR LAS DIRECTRICES Y EL ESQUEMA DE TRABAJO A LOS ENTRENADORES CONTRATADOS POR EL INSTITUTO DEPARTAMENTAL RESPONSABLES DE LOS PROCESOS DE PREPARACION A JUEGOS NACIONALES 2019 </t>
  </si>
  <si>
    <t>ENTRENADORES CONTRATADOS</t>
  </si>
  <si>
    <t>NUMERO DE ENTRENADORES ASISTENTES A LA CAPACITACION</t>
  </si>
  <si>
    <t xml:space="preserve">IDENTIFICACION DEL POTENCIAL DEPORTIVO DE LAS REGIONES Y ARTICULAR PROCESO METODOLOGICO Y DE CIENCIAS APLICADAS AL DEPORTE </t>
  </si>
  <si>
    <t>IDENTIFICAR EL POTENCIAL DEPORTIVO DE CADA REGION SEGÚN LAS DISCIPLINAS DEPORTIVAS EN LAS CUALES LOS MUNICIPIOS APORTAN  MAS DEPORTISTAS Y ARTICULAR EL PROCESO METODOLOGICO ENTRE EL EQUIPO MULTIDISCIPLINAR DE INDEPORTES Y LOS EQUIPOS DE LOS MUNICIPIOS DE LAS REGIONES DEL DEPARTAMENTO</t>
  </si>
  <si>
    <t>MUNICIPIOS  Y REGIONES DEL DEPARTAMENTO</t>
  </si>
  <si>
    <t>NUMERO DE ASISTENTES A ESTOS ENCUENTROS</t>
  </si>
  <si>
    <t>INSTITUTOS, SECRETARIAS  MUNICIPALES</t>
  </si>
  <si>
    <t>DIRECTORES DE DEPORTES, ALCALDES, SECRETARIOS DE ENTES DEPORTIVOS MUNICIPALES.</t>
  </si>
  <si>
    <t xml:space="preserve">  DIA DEL DESAFIO </t>
  </si>
  <si>
    <t>LA PARTICIPACION ´PLENA DE LOS MUNICIPIOS CON LOS PARAMETROS ESTABLECIDOS</t>
  </si>
  <si>
    <t>POBLACION PARTICIPANTE (PERSONAS). MUNICIPIOS PARTICIPANTES</t>
  </si>
  <si>
    <t>NUMERO DE PERSONAS PARTICIPANTES</t>
  </si>
  <si>
    <t>ADMINISTRACIONES MUNICIPALES. ENTES DEPORTIVOS MUNICIPALES</t>
  </si>
  <si>
    <t>TODA LA POBLACION DEL DEPARTAMENTO</t>
  </si>
  <si>
    <t>158,754 personas. 114 municipios.</t>
  </si>
  <si>
    <t>PROGRAMA - CUNDINAMARCA DIVERSA -JUAN FRANCISCO MENDEZ LASPRIELLA.</t>
  </si>
  <si>
    <t>POBLACION DIVERSA</t>
  </si>
  <si>
    <t>VISIBILIZACION DE LAS COMUNIDADES</t>
  </si>
  <si>
    <t>ADMINISTRACIONES MUNICIPALES. ENTES DEPORTIVOS MUNICIPALES COMUNIDADES</t>
  </si>
  <si>
    <t>TODAS LAS COMUNIDADES CON TODOS SUS INTEGRANTES</t>
  </si>
  <si>
    <t>700 PERSONAS</t>
  </si>
  <si>
    <t>DIA BLANCO</t>
  </si>
  <si>
    <t>CAPACITAR Y EDUCAR   A LOS DIFERENTES ACTORES EN EL MANEJO DE LA PcD</t>
  </si>
  <si>
    <t>TODAS LAS PERSONAS CON DISCAPACIDAD CON SUS CUIDADORES Y FAMILIARES</t>
  </si>
  <si>
    <t>1775 DE 10 MUNICIPIOS</t>
  </si>
  <si>
    <t>CURSO BÁSICO DE ACTIVIDAD FSICA MUSICALIZADA Y HÁBITOS DE VIDA SALUDABLE</t>
  </si>
  <si>
    <t>SENSIBILIZACIÓN</t>
  </si>
  <si>
    <t>Monitores de actividad fisica de municipios, estudiantes de carrreras profesionales tecnicas o tegnologas en areas afines a la actividad fisica y el deporte, lideres cpersonas interesadas en estas modalidades</t>
  </si>
  <si>
    <t xml:space="preserve">Personas capacitadas </t>
  </si>
  <si>
    <t>Alcaldia Municipales SENA y Universidades.</t>
  </si>
  <si>
    <t>Monires de actividad fisica de municipios, estudiantes de carrreras profesionales tecnicas o tegnologas en areas afines a la actividad fisica y el deporte, lideres comunales y peronas interesadas.</t>
  </si>
  <si>
    <t xml:space="preserve">CUNDINAMARCA SIEMPRE ACTIVO- JAVIER HELI </t>
  </si>
  <si>
    <t xml:space="preserve">CURSOS AVAZADOS  </t>
  </si>
  <si>
    <t xml:space="preserve">Fortalecer capacidades a monitores capacitados </t>
  </si>
  <si>
    <t>Monitores de actividad fisica de municipios, estudiantes de carrreras profesionales tecnicas o tegnologas en areas afines a la actividad fisica y el deporte, lideres comunales y personas interesadas</t>
  </si>
  <si>
    <t>Monires de actividad fisica de municipios, estudiantes de carrreras profesionales tecnicas o tegnologas en areas afines a la actividad fisica y el deporte, lideres comunales y personas interesadas.</t>
  </si>
  <si>
    <t>VIVIANA ANDREA PULIDO PÉREZ</t>
  </si>
  <si>
    <t>INDEPORTES</t>
  </si>
  <si>
    <t>ACOMPAÑAMIENTO EN LA CONSECUCIÓN DE LOS PLANES DE MEJORAMIENTO ARCHIVÍSTICO A LAS ENTIDADES QUE LO TIENEN SUSCRITO CON EL AGN</t>
  </si>
  <si>
    <t>#ENTIDADES ACOMPAÑADAS/# ENTIDADES ACOMPAÑADAS</t>
  </si>
  <si>
    <t>#ENTIDADES CAPACITADAS/# ENTIDADES CAPACITADAS</t>
  </si>
  <si>
    <t>#ENTIDADES QUE DEMANDAN EL SERVICIO/# ENTIDADES QUE DEMANDAN EL SERVICIO</t>
  </si>
  <si>
    <t>504-509-511-513</t>
  </si>
  <si>
    <t>527-528</t>
  </si>
  <si>
    <t>Asesoria y para realizar la postulación de los funcionarios del Departamento de Cundinamarca y de los 116 municipios a becas y cursos Cortos ofertados por diferentes cooperantes.</t>
  </si>
  <si>
    <t>10</t>
  </si>
  <si>
    <t>40</t>
  </si>
  <si>
    <t>Cabe aclarar 
que la asistencia tecnica realizada en el marco del procedimiento de becas se realiza a demanda.</t>
  </si>
  <si>
    <t>Acompañamiento para realizar la postulación de los funcionarios del Departamento de Cundinamarca y de los 116 municipios a becas y cursos Cortos ofertados por diferentes cooperantes.</t>
  </si>
  <si>
    <t>AGENCIA DE CUNDINAMARCA PARA LA PAZ Y EL POSTCONFLICTO</t>
  </si>
  <si>
    <t>Ejercicio de Visión compartida</t>
  </si>
  <si>
    <t>Construir de manera participativa , una visión compartida de futuro que permita recoger las expectativas y las opiniones de jóvenes líderes  en sus regiones, sobre cómo debería ser una Sociedad de Cundinamrca reconciliada y en Paz.</t>
  </si>
  <si>
    <t>Talleres</t>
  </si>
  <si>
    <t>No tenemos Meta</t>
  </si>
  <si>
    <t>CORPOVISIONARIOS</t>
  </si>
  <si>
    <t>Jovenes Lideres</t>
  </si>
  <si>
    <t>20 Municipios del departamento</t>
  </si>
  <si>
    <t>Subgerencia Tecnica</t>
  </si>
  <si>
    <t>No tenemos meta por que la Agencia fue creada el 9 septiembre de 2016 y a esta fecha ya se habia implementado el PDD.</t>
  </si>
  <si>
    <t>Vive La Paz Cotidiana en su Territorio</t>
  </si>
  <si>
    <t>Buscar espacios de reflexion respecto a la construccion del concepto de PAZ Cotidiana</t>
  </si>
  <si>
    <t>Foros</t>
  </si>
  <si>
    <t>Universidad Distrital, Alcaldias, Rectores Instituciones educativas</t>
  </si>
  <si>
    <t>Funcionarios alcaldia Estudiantes de Grado 11, Lideres del Municipio.</t>
  </si>
  <si>
    <t xml:space="preserve"> 1Municipio </t>
  </si>
  <si>
    <t>___ROBERTO MOYA ANGEL________________________________________</t>
  </si>
  <si>
    <t>AGENCIA DE CUNDINAMARCA PARA LA PAZ Y EL POST  CONFLICTO</t>
  </si>
  <si>
    <t>o</t>
  </si>
  <si>
    <t>No se puede programar, porque la actividad se da por demanda</t>
  </si>
  <si>
    <t xml:space="preserve">BIENESTAR ANIMAL </t>
  </si>
  <si>
    <t xml:space="preserve">REALIZAR JORMADAS DE BIENESTAR ANIMAL Y PROCEDIMIENTOS QUIRURGICOS DE ESTERILIZACION EN FELINOS Y CANINOS </t>
  </si>
  <si>
    <t xml:space="preserve">Jornadas de Bienestar animal </t>
  </si>
  <si>
    <t xml:space="preserve">UMATAS, JUNTAS DEFENSORAS DE ANIMALES </t>
  </si>
  <si>
    <t xml:space="preserve">16 MUNICIPIOS DEL DEPARTAMENTO </t>
  </si>
  <si>
    <t xml:space="preserve">200 PARTICIPANTES / MUNICIPIO </t>
  </si>
  <si>
    <t>ORIENTACIÓN A USUARIOS Y ACTUALIZACIÓN DE INFORMACIÓN EN LAS REDES SOCIALES EDUCATIVAS</t>
  </si>
  <si>
    <t>BRINDAR INFORMACIÓN SOBRE LAS REDES SOCIALES Y ORIENTAR SOBRE  SU USO A LOS USUARIOS.</t>
  </si>
  <si>
    <t>No DE ASESORÍAS</t>
  </si>
  <si>
    <t>NUMÉRICO</t>
  </si>
  <si>
    <t>COMUNIDAD EDUCATIVA EN GENERAL (DIRECTIVOS DOCENETS ,DOCENTES ESTUDIANTES Y PADRES DE FAMILIA).</t>
  </si>
  <si>
    <t>DIRECCION DE MEDIOS Y NUEVAS TECNOLOGIAS</t>
  </si>
  <si>
    <t xml:space="preserve">ASESORIA A INSTITUCIONES EDUCATIVAS PÚBLICAS Y PRIVADAS </t>
  </si>
  <si>
    <t>BRINDAR SOPORTE TECNICO A LAS INSTITUCIONES PÚBLIAS Y PRIVADAS DE LOS MUNICIPIOS NO CERTIFICADOS DEL DEPARTAMENTO, PARA EL USO DE  EN LOS SITEMAS DE MATRICULA ( SIMAT),GESTIÓN ESCOLAR  ( SIGES) E IDENTIFICACIÓN DE LA DESERCIÓN ESCOLAR (SIMPADE)</t>
  </si>
  <si>
    <t>No. DE ASESORÍAS VÍA WEB Y EN OFICICA</t>
  </si>
  <si>
    <t>SECRETARIA TIC, MINISTERIO  DE EDUCACIÓN NACIONAL</t>
  </si>
  <si>
    <t>INSTITUCIONES EDUCATIVAS PÚBLICA Y PRIVADAS DE LOS 109 MUNICIPIOS NO CERTIFICADOS DEL DEPARTAMENTO.</t>
  </si>
  <si>
    <t>SOPÓRTE TECNICO PARA EL FORTALECIMIENTO DE LA INFRAESTRUCTURA TECNOLIGICA DE LA SECRETARIA</t>
  </si>
  <si>
    <t>BRINDAR ACOMPAÑAMIENTO Y SOPORTE TÉCNICO A LAS IED PARA EFECTUAR  DIAGNOSTICO,  MANTENIMIENTO PREVENTIVO Y CORRECTIVO O DOTACIÓN  DE INFRAESTRUCTURA TECNOLOGICA.</t>
  </si>
  <si>
    <t>No. DE VISITAS</t>
  </si>
  <si>
    <t>SECRETARIA TIC.
IED.
ALCALDÍAS</t>
  </si>
  <si>
    <t>INSTITUCIONES EDUCATIVAS PÚBLICAS  DE LOS 109 MUNICIPIOS DEL DEPARTAMENTO.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</si>
</sst>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2"/>
      <color theme="1"/>
      <name val="Calibri"/>
      <family val="2"/>
      <scheme val="minor"/>
    </font>
    <font>
      <sz val="8"/>
      <color theme="1"/>
      <name val="Calibri"/>
      <family val="2"/>
      <scheme val="minor"/>
    </font>
    <font>
      <sz val="8"/>
      <name val="Calibri"/>
      <family val="2"/>
      <scheme val="minor"/>
    </font>
    <font>
      <sz val="8"/>
      <name val="Calibri"/>
      <family val="2"/>
    </font>
    <font>
      <b/>
      <sz val="8"/>
      <color theme="1"/>
      <name val="Calibri"/>
      <family val="2"/>
      <scheme val="minor"/>
    </font>
    <font>
      <b/>
      <sz val="7"/>
      <color theme="1"/>
      <name val="Calibri"/>
      <family val="2"/>
      <scheme val="minor"/>
    </font>
    <font>
      <b/>
      <sz val="10"/>
      <color theme="1"/>
      <name val="Calibri"/>
      <family val="2"/>
      <scheme val="minor"/>
    </font>
    <font>
      <sz val="9"/>
      <color indexed="81"/>
      <name val="Tahoma"/>
      <family val="2"/>
    </font>
    <font>
      <b/>
      <sz val="8"/>
      <color indexed="81"/>
      <name val="Tahoma"/>
      <family val="2"/>
    </font>
    <font>
      <sz val="7"/>
      <color indexed="81"/>
      <name val="Tahoma"/>
      <family val="2"/>
    </font>
    <font>
      <sz val="8"/>
      <color indexed="81"/>
      <name val="Tahoma"/>
      <family val="2"/>
    </font>
    <font>
      <b/>
      <sz val="8"/>
      <color indexed="8"/>
      <name val="Calibri"/>
      <family val="2"/>
    </font>
    <font>
      <sz val="8"/>
      <color indexed="8"/>
      <name val="Calibri"/>
      <family val="2"/>
    </font>
    <font>
      <sz val="8"/>
      <color theme="0"/>
      <name val="Calibri"/>
      <family val="2"/>
      <scheme val="minor"/>
    </font>
    <font>
      <b/>
      <sz val="9"/>
      <color indexed="81"/>
      <name val="Tahoma"/>
      <family val="2"/>
    </font>
    <font>
      <b/>
      <sz val="7"/>
      <color indexed="81"/>
      <name val="Tahoma"/>
      <family val="2"/>
    </font>
    <font>
      <sz val="6"/>
      <color indexed="81"/>
      <name val="Tahoma"/>
      <family val="2"/>
    </font>
    <font>
      <sz val="7"/>
      <color theme="1"/>
      <name val="Calibri"/>
      <family val="2"/>
      <scheme val="minor"/>
    </font>
    <font>
      <b/>
      <u/>
      <sz val="8"/>
      <color theme="1"/>
      <name val="Calibri"/>
      <family val="2"/>
      <scheme val="minor"/>
    </font>
    <font>
      <b/>
      <u/>
      <sz val="11"/>
      <color theme="1"/>
      <name val="Calibri"/>
      <family val="2"/>
      <scheme val="minor"/>
    </font>
    <font>
      <u/>
      <sz val="11"/>
      <color theme="1"/>
      <name val="Calibri"/>
      <family val="2"/>
      <scheme val="minor"/>
    </font>
    <font>
      <sz val="8"/>
      <color rgb="FF000000"/>
      <name val="Calibri"/>
      <family val="2"/>
      <scheme val="minor"/>
    </font>
    <font>
      <i/>
      <sz val="8"/>
      <color theme="1"/>
      <name val="Calibri"/>
      <family val="2"/>
      <scheme val="minor"/>
    </font>
    <font>
      <sz val="8"/>
      <color rgb="FFFF0000"/>
      <name val="Calibri"/>
      <family val="2"/>
      <scheme val="minor"/>
    </font>
    <font>
      <sz val="8"/>
      <color theme="1"/>
      <name val="Arial"/>
      <family val="2"/>
    </font>
    <font>
      <sz val="12"/>
      <color theme="1"/>
      <name val="Calibri"/>
      <family val="2"/>
      <scheme val="minor"/>
    </font>
    <font>
      <sz val="9"/>
      <color theme="1"/>
      <name val="Calibri"/>
      <family val="2"/>
      <scheme val="minor"/>
    </font>
    <font>
      <sz val="9"/>
      <name val="Calibri"/>
      <family val="2"/>
      <scheme val="minor"/>
    </font>
    <font>
      <sz val="9"/>
      <color rgb="FF000000"/>
      <name val="Calibri"/>
      <family val="2"/>
      <scheme val="minor"/>
    </font>
    <font>
      <sz val="9"/>
      <color rgb="FF222222"/>
      <name val="Calibri"/>
      <family val="2"/>
      <scheme val="minor"/>
    </font>
    <font>
      <sz val="10"/>
      <color indexed="8"/>
      <name val="Arial"/>
      <family val="2"/>
    </font>
    <font>
      <b/>
      <sz val="8"/>
      <name val="Calibri"/>
      <family val="2"/>
      <scheme val="minor"/>
    </font>
    <font>
      <sz val="14"/>
      <color theme="1"/>
      <name val="Calibri"/>
      <family val="2"/>
      <scheme val="minor"/>
    </font>
    <font>
      <sz val="11"/>
      <name val="Arial"/>
      <family val="2"/>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6" tint="0.59999389629810485"/>
        <bgColor indexed="65"/>
      </patternFill>
    </fill>
    <fill>
      <patternFill patternType="solid">
        <fgColor rgb="FFFFFFFF"/>
        <bgColor indexed="64"/>
      </patternFill>
    </fill>
    <fill>
      <patternFill patternType="solid">
        <fgColor theme="0"/>
        <bgColor rgb="FFFFFF00"/>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0" fontId="3" fillId="0" borderId="0"/>
    <xf numFmtId="44" fontId="1" fillId="0" borderId="0" applyFont="0" applyFill="0" applyBorder="0" applyAlignment="0" applyProtection="0"/>
    <xf numFmtId="0" fontId="1" fillId="8" borderId="0" applyNumberFormat="0" applyBorder="0" applyAlignment="0" applyProtection="0"/>
    <xf numFmtId="44" fontId="1" fillId="0" borderId="0" applyFont="0" applyFill="0" applyBorder="0" applyAlignment="0" applyProtection="0"/>
  </cellStyleXfs>
  <cellXfs count="878">
    <xf numFmtId="0" fontId="0" fillId="0" borderId="0" xfId="0"/>
    <xf numFmtId="0" fontId="5" fillId="0" borderId="0" xfId="0" applyFont="1" applyAlignment="1">
      <alignment horizontal="center"/>
    </xf>
    <xf numFmtId="0" fontId="2" fillId="0" borderId="0" xfId="0" applyFont="1"/>
    <xf numFmtId="0" fontId="0" fillId="0" borderId="0" xfId="0" applyAlignment="1">
      <alignment vertical="center"/>
    </xf>
    <xf numFmtId="0" fontId="2" fillId="3" borderId="12" xfId="0" applyFont="1" applyFill="1" applyBorder="1" applyAlignment="1">
      <alignment horizontal="center" wrapText="1"/>
    </xf>
    <xf numFmtId="0" fontId="10" fillId="5" borderId="24" xfId="0" applyFont="1" applyFill="1" applyBorder="1" applyAlignment="1">
      <alignment horizontal="center" vertical="center" wrapText="1"/>
    </xf>
    <xf numFmtId="0" fontId="10" fillId="5" borderId="24" xfId="0" applyFont="1" applyFill="1" applyBorder="1" applyAlignment="1">
      <alignment horizontal="center" vertical="center"/>
    </xf>
    <xf numFmtId="0" fontId="9" fillId="5" borderId="25"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7" borderId="29"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17" xfId="0" applyFont="1" applyFill="1" applyBorder="1" applyAlignment="1">
      <alignment horizontal="right" wrapText="1"/>
    </xf>
    <xf numFmtId="0" fontId="9" fillId="7" borderId="18" xfId="0" applyFont="1" applyFill="1" applyBorder="1" applyAlignment="1">
      <alignment horizontal="right" wrapText="1"/>
    </xf>
    <xf numFmtId="0" fontId="6" fillId="7" borderId="17"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14" xfId="0" applyFont="1" applyFill="1" applyBorder="1" applyAlignment="1">
      <alignment horizontal="right" wrapText="1"/>
    </xf>
    <xf numFmtId="0" fontId="6" fillId="7" borderId="17" xfId="0" applyFont="1" applyFill="1" applyBorder="1" applyAlignment="1">
      <alignment horizontal="right" vertical="center" wrapText="1"/>
    </xf>
    <xf numFmtId="0" fontId="6" fillId="7" borderId="18" xfId="0" applyFont="1" applyFill="1" applyBorder="1" applyAlignment="1">
      <alignment horizontal="right" vertical="center" wrapText="1"/>
    </xf>
    <xf numFmtId="0" fontId="6" fillId="7" borderId="28" xfId="0" applyFont="1" applyFill="1" applyBorder="1" applyAlignment="1">
      <alignment horizontal="right" vertical="center" wrapText="1"/>
    </xf>
    <xf numFmtId="0" fontId="6" fillId="7" borderId="4" xfId="0" applyFont="1" applyFill="1" applyBorder="1" applyAlignment="1">
      <alignment horizontal="right" vertical="center" wrapText="1"/>
    </xf>
    <xf numFmtId="0" fontId="6" fillId="7" borderId="4" xfId="0" applyFont="1" applyFill="1" applyBorder="1" applyAlignment="1">
      <alignment horizontal="center" vertical="center" wrapText="1"/>
    </xf>
    <xf numFmtId="0" fontId="0" fillId="7" borderId="30" xfId="0" applyFill="1" applyBorder="1"/>
    <xf numFmtId="0" fontId="6" fillId="0" borderId="4" xfId="0" applyFont="1" applyBorder="1" applyAlignment="1">
      <alignment horizontal="center" vertical="center"/>
    </xf>
    <xf numFmtId="0" fontId="6" fillId="0" borderId="4" xfId="0" applyFont="1" applyBorder="1" applyAlignment="1">
      <alignment horizontal="right" vertical="center"/>
    </xf>
    <xf numFmtId="0" fontId="6" fillId="0" borderId="31" xfId="0" applyFont="1" applyBorder="1" applyAlignment="1">
      <alignment horizontal="right"/>
    </xf>
    <xf numFmtId="0" fontId="6" fillId="0" borderId="4" xfId="0" applyFont="1" applyBorder="1" applyAlignment="1">
      <alignment horizontal="right"/>
    </xf>
    <xf numFmtId="0" fontId="6" fillId="0" borderId="19" xfId="0" applyFont="1" applyBorder="1" applyAlignment="1">
      <alignment horizontal="right"/>
    </xf>
    <xf numFmtId="0" fontId="6" fillId="0" borderId="18" xfId="0" applyFont="1" applyBorder="1" applyAlignment="1">
      <alignment horizontal="right"/>
    </xf>
    <xf numFmtId="0" fontId="6" fillId="0" borderId="5" xfId="0" applyFont="1" applyBorder="1" applyAlignment="1">
      <alignment horizontal="right"/>
    </xf>
    <xf numFmtId="9" fontId="6" fillId="0" borderId="19" xfId="0" applyNumberFormat="1" applyFont="1" applyBorder="1" applyAlignment="1">
      <alignment horizontal="right"/>
    </xf>
    <xf numFmtId="0" fontId="6" fillId="0" borderId="7" xfId="0" applyFont="1" applyBorder="1" applyAlignment="1">
      <alignment horizontal="right"/>
    </xf>
    <xf numFmtId="0" fontId="0" fillId="0" borderId="32" xfId="0" applyBorder="1"/>
    <xf numFmtId="0" fontId="6" fillId="7" borderId="4" xfId="0" applyFont="1" applyFill="1" applyBorder="1" applyAlignment="1">
      <alignment horizontal="center" vertical="center"/>
    </xf>
    <xf numFmtId="0" fontId="6" fillId="0" borderId="9" xfId="0" applyFont="1" applyBorder="1" applyAlignment="1">
      <alignment horizontal="right"/>
    </xf>
    <xf numFmtId="0" fontId="6" fillId="0" borderId="33" xfId="0" applyFont="1" applyBorder="1" applyAlignment="1">
      <alignment horizontal="right"/>
    </xf>
    <xf numFmtId="9" fontId="6" fillId="0" borderId="4" xfId="0" applyNumberFormat="1" applyFont="1" applyBorder="1" applyAlignment="1">
      <alignment horizontal="right"/>
    </xf>
    <xf numFmtId="0" fontId="0" fillId="0" borderId="34" xfId="0" applyBorder="1"/>
    <xf numFmtId="0" fontId="11" fillId="7" borderId="10" xfId="0" applyFont="1" applyFill="1" applyBorder="1"/>
    <xf numFmtId="0" fontId="11" fillId="7" borderId="11" xfId="0" applyFont="1" applyFill="1" applyBorder="1"/>
    <xf numFmtId="0" fontId="11" fillId="7" borderId="35" xfId="0" applyFont="1" applyFill="1" applyBorder="1"/>
    <xf numFmtId="0" fontId="9" fillId="7" borderId="35" xfId="0" applyFont="1" applyFill="1" applyBorder="1"/>
    <xf numFmtId="0" fontId="9" fillId="7" borderId="35" xfId="0" applyFont="1" applyFill="1" applyBorder="1" applyAlignment="1">
      <alignment horizontal="right" wrapText="1"/>
    </xf>
    <xf numFmtId="0" fontId="9" fillId="7" borderId="35" xfId="0" applyFont="1" applyFill="1" applyBorder="1" applyAlignment="1">
      <alignment horizontal="right"/>
    </xf>
    <xf numFmtId="0" fontId="9" fillId="7" borderId="36" xfId="0" applyFont="1" applyFill="1" applyBorder="1" applyAlignment="1">
      <alignment horizontal="right"/>
    </xf>
    <xf numFmtId="0" fontId="9" fillId="7" borderId="36" xfId="0" applyFont="1" applyFill="1" applyBorder="1"/>
    <xf numFmtId="0" fontId="9" fillId="7" borderId="37" xfId="0" applyFont="1" applyFill="1" applyBorder="1"/>
    <xf numFmtId="0" fontId="9" fillId="7" borderId="26" xfId="0" applyFont="1" applyFill="1" applyBorder="1"/>
    <xf numFmtId="0" fontId="9" fillId="7" borderId="24" xfId="0" applyFont="1" applyFill="1" applyBorder="1" applyAlignment="1">
      <alignment horizontal="right"/>
    </xf>
    <xf numFmtId="0" fontId="9" fillId="7" borderId="26" xfId="0" applyFont="1" applyFill="1" applyBorder="1" applyAlignment="1">
      <alignment horizontal="right"/>
    </xf>
    <xf numFmtId="9" fontId="9" fillId="7" borderId="35" xfId="1" applyFont="1" applyFill="1" applyBorder="1"/>
    <xf numFmtId="0" fontId="6"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6" fillId="0" borderId="4" xfId="0" applyFont="1" applyBorder="1" applyAlignment="1">
      <alignment vertical="center" wrapText="1"/>
    </xf>
    <xf numFmtId="0" fontId="6" fillId="0" borderId="38" xfId="0" applyFont="1" applyBorder="1" applyAlignment="1">
      <alignment horizontal="right"/>
    </xf>
    <xf numFmtId="0" fontId="6" fillId="0" borderId="39" xfId="0" applyFont="1" applyBorder="1" applyAlignment="1">
      <alignment horizontal="right"/>
    </xf>
    <xf numFmtId="0" fontId="6" fillId="0" borderId="25" xfId="0" applyFont="1" applyBorder="1" applyAlignment="1">
      <alignment horizontal="right"/>
    </xf>
    <xf numFmtId="0" fontId="6" fillId="0" borderId="40" xfId="0" applyFont="1" applyBorder="1" applyAlignment="1">
      <alignment horizontal="right"/>
    </xf>
    <xf numFmtId="0" fontId="6" fillId="0" borderId="28" xfId="0" applyFont="1" applyBorder="1" applyAlignment="1">
      <alignment horizontal="right"/>
    </xf>
    <xf numFmtId="0" fontId="9" fillId="0" borderId="24" xfId="0" applyFont="1" applyFill="1" applyBorder="1" applyAlignment="1">
      <alignment horizontal="right" wrapText="1"/>
    </xf>
    <xf numFmtId="0" fontId="6" fillId="0" borderId="28" xfId="0" applyFont="1" applyBorder="1" applyAlignment="1">
      <alignment wrapText="1"/>
    </xf>
    <xf numFmtId="0" fontId="6" fillId="0" borderId="5" xfId="0" applyFont="1" applyBorder="1"/>
    <xf numFmtId="0" fontId="6" fillId="0" borderId="5" xfId="0" applyFont="1" applyBorder="1" applyAlignment="1">
      <alignment horizontal="center"/>
    </xf>
    <xf numFmtId="0" fontId="6" fillId="0" borderId="0" xfId="0" applyFont="1" applyBorder="1" applyAlignment="1">
      <alignment horizontal="center"/>
    </xf>
    <xf numFmtId="0" fontId="6" fillId="0" borderId="41" xfId="0" applyFont="1" applyBorder="1" applyAlignment="1">
      <alignment horizontal="right"/>
    </xf>
    <xf numFmtId="0" fontId="0" fillId="0" borderId="25" xfId="0" applyBorder="1"/>
    <xf numFmtId="0" fontId="0" fillId="0" borderId="39" xfId="0" applyBorder="1"/>
    <xf numFmtId="9" fontId="6" fillId="0" borderId="5" xfId="0" applyNumberFormat="1" applyFont="1" applyBorder="1" applyAlignment="1">
      <alignment horizontal="right"/>
    </xf>
    <xf numFmtId="0" fontId="0" fillId="0" borderId="42" xfId="0" applyBorder="1"/>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10" fillId="5" borderId="18" xfId="0" applyFont="1" applyFill="1" applyBorder="1" applyAlignment="1">
      <alignment horizontal="center" vertical="center" wrapText="1"/>
    </xf>
    <xf numFmtId="0" fontId="10" fillId="5" borderId="18" xfId="0" applyFont="1" applyFill="1" applyBorder="1" applyAlignment="1">
      <alignment horizontal="center" vertical="center"/>
    </xf>
    <xf numFmtId="0" fontId="9" fillId="5" borderId="28"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8" xfId="0" applyFont="1" applyFill="1" applyBorder="1" applyAlignment="1">
      <alignment horizontal="right" vertical="center" wrapText="1"/>
    </xf>
    <xf numFmtId="14" fontId="6" fillId="0" borderId="28" xfId="0" applyNumberFormat="1" applyFont="1" applyFill="1" applyBorder="1" applyAlignment="1">
      <alignment horizontal="right" vertical="center" wrapText="1"/>
    </xf>
    <xf numFmtId="9" fontId="6" fillId="0" borderId="28" xfId="0" applyNumberFormat="1" applyFont="1" applyFill="1" applyBorder="1" applyAlignment="1">
      <alignment horizontal="center" vertical="center" wrapText="1"/>
    </xf>
    <xf numFmtId="0" fontId="0" fillId="0" borderId="28" xfId="0" applyFill="1" applyBorder="1"/>
    <xf numFmtId="0" fontId="6" fillId="0" borderId="4" xfId="0" applyFont="1" applyFill="1" applyBorder="1" applyAlignment="1">
      <alignment horizontal="center" wrapText="1"/>
    </xf>
    <xf numFmtId="0" fontId="6" fillId="0" borderId="4" xfId="0" applyFont="1" applyFill="1" applyBorder="1" applyAlignment="1">
      <alignment horizontal="center"/>
    </xf>
    <xf numFmtId="0" fontId="6" fillId="0" borderId="4" xfId="0" applyFont="1" applyFill="1" applyBorder="1" applyAlignment="1">
      <alignment horizontal="right" wrapText="1"/>
    </xf>
    <xf numFmtId="0" fontId="6" fillId="0" borderId="4" xfId="0" applyFont="1" applyFill="1" applyBorder="1" applyAlignment="1">
      <alignment horizontal="right" vertical="center" wrapText="1"/>
    </xf>
    <xf numFmtId="14" fontId="6" fillId="0" borderId="4" xfId="0" applyNumberFormat="1" applyFont="1" applyFill="1" applyBorder="1" applyAlignment="1">
      <alignment horizontal="right" vertical="center" wrapText="1"/>
    </xf>
    <xf numFmtId="9" fontId="6" fillId="0" borderId="4" xfId="0" applyNumberFormat="1" applyFont="1" applyFill="1" applyBorder="1" applyAlignment="1">
      <alignment horizontal="center" vertical="center" wrapText="1"/>
    </xf>
    <xf numFmtId="0" fontId="0" fillId="0" borderId="4" xfId="0" applyFill="1" applyBorder="1"/>
    <xf numFmtId="9" fontId="6" fillId="0" borderId="4" xfId="0" applyNumberFormat="1" applyFont="1" applyFill="1" applyBorder="1" applyAlignment="1">
      <alignment horizontal="center" vertical="center"/>
    </xf>
    <xf numFmtId="0" fontId="6" fillId="0" borderId="4" xfId="0" applyFont="1" applyFill="1" applyBorder="1" applyAlignment="1">
      <alignment horizontal="right"/>
    </xf>
    <xf numFmtId="0" fontId="6" fillId="0" borderId="4" xfId="0" applyFont="1" applyBorder="1" applyAlignment="1">
      <alignment horizontal="center" wrapText="1"/>
    </xf>
    <xf numFmtId="0" fontId="6" fillId="0" borderId="4" xfId="0" applyFont="1" applyBorder="1" applyAlignment="1">
      <alignment horizontal="center"/>
    </xf>
    <xf numFmtId="0" fontId="9" fillId="0" borderId="4" xfId="0" applyFont="1" applyBorder="1" applyAlignment="1">
      <alignment horizontal="right" wrapText="1"/>
    </xf>
    <xf numFmtId="0" fontId="9" fillId="0" borderId="4" xfId="0" applyFont="1" applyFill="1" applyBorder="1" applyAlignment="1">
      <alignment horizontal="right"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4" xfId="0" applyFont="1" applyFill="1" applyBorder="1" applyAlignment="1">
      <alignment horizontal="right" wrapText="1"/>
    </xf>
    <xf numFmtId="0" fontId="18" fillId="2" borderId="4" xfId="0" applyFont="1" applyFill="1" applyBorder="1" applyAlignment="1">
      <alignment horizontal="right" wrapText="1"/>
    </xf>
    <xf numFmtId="0" fontId="11" fillId="7" borderId="43" xfId="0" applyFont="1" applyFill="1" applyBorder="1"/>
    <xf numFmtId="0" fontId="11" fillId="7" borderId="27" xfId="0" applyFont="1" applyFill="1" applyBorder="1"/>
    <xf numFmtId="0" fontId="11" fillId="7" borderId="24" xfId="0" applyFont="1" applyFill="1" applyBorder="1"/>
    <xf numFmtId="0" fontId="9" fillId="7" borderId="24" xfId="0" applyFont="1" applyFill="1" applyBorder="1"/>
    <xf numFmtId="0" fontId="9" fillId="7" borderId="24" xfId="0" applyFont="1" applyFill="1" applyBorder="1" applyAlignment="1">
      <alignment horizontal="right" wrapText="1"/>
    </xf>
    <xf numFmtId="0" fontId="9" fillId="7" borderId="44" xfId="0" applyFont="1" applyFill="1" applyBorder="1" applyAlignment="1">
      <alignment horizontal="right"/>
    </xf>
    <xf numFmtId="0" fontId="9" fillId="7" borderId="44" xfId="0" applyFont="1" applyFill="1" applyBorder="1"/>
    <xf numFmtId="0" fontId="9" fillId="7" borderId="23" xfId="0" applyFont="1" applyFill="1" applyBorder="1"/>
    <xf numFmtId="0" fontId="0" fillId="7" borderId="45" xfId="0" applyFill="1" applyBorder="1"/>
    <xf numFmtId="0" fontId="0" fillId="0" borderId="0" xfId="0" applyAlignment="1">
      <alignment horizontal="left"/>
    </xf>
    <xf numFmtId="0" fontId="6" fillId="6" borderId="18"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5" fillId="0" borderId="0" xfId="0" applyFont="1" applyAlignment="1">
      <alignment horizontal="center"/>
    </xf>
    <xf numFmtId="0" fontId="2" fillId="3" borderId="12" xfId="0" applyFont="1" applyFill="1" applyBorder="1" applyAlignment="1">
      <alignment horizontal="center" wrapText="1"/>
    </xf>
    <xf numFmtId="0" fontId="0" fillId="0" borderId="0" xfId="0" applyBorder="1" applyAlignment="1">
      <alignment horizontal="center"/>
    </xf>
    <xf numFmtId="0" fontId="6" fillId="5" borderId="28" xfId="0" applyFont="1" applyFill="1" applyBorder="1" applyAlignment="1">
      <alignment horizontal="center" vertical="center" wrapText="1"/>
    </xf>
    <xf numFmtId="0" fontId="6" fillId="0" borderId="4" xfId="0" applyFont="1" applyBorder="1" applyAlignment="1">
      <alignment horizontal="left" vertical="center" wrapText="1"/>
    </xf>
    <xf numFmtId="0" fontId="2" fillId="0" borderId="27" xfId="0" applyFont="1" applyBorder="1"/>
    <xf numFmtId="0" fontId="6" fillId="7" borderId="10" xfId="0" applyFont="1" applyFill="1" applyBorder="1" applyAlignment="1">
      <alignment horizontal="center" vertical="center"/>
    </xf>
    <xf numFmtId="0" fontId="6" fillId="7" borderId="35"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35" xfId="0" applyFont="1" applyFill="1" applyBorder="1" applyAlignment="1">
      <alignment horizontal="right" wrapText="1"/>
    </xf>
    <xf numFmtId="0" fontId="6" fillId="7" borderId="35"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5" xfId="0" applyFont="1" applyFill="1" applyBorder="1" applyAlignment="1">
      <alignment horizontal="right" vertical="center" wrapText="1"/>
    </xf>
    <xf numFmtId="0" fontId="6" fillId="7" borderId="46" xfId="0" applyFont="1" applyFill="1" applyBorder="1" applyAlignment="1">
      <alignment horizontal="right" vertical="center" wrapText="1"/>
    </xf>
    <xf numFmtId="0" fontId="0" fillId="7" borderId="20" xfId="0" applyFill="1" applyBorder="1"/>
    <xf numFmtId="0" fontId="6" fillId="0" borderId="47" xfId="0" applyFont="1" applyBorder="1" applyAlignment="1">
      <alignment horizontal="justify" vertical="center" wrapText="1"/>
    </xf>
    <xf numFmtId="0" fontId="6" fillId="0" borderId="19" xfId="0" applyFont="1" applyBorder="1" applyAlignment="1">
      <alignment horizont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0" fontId="6" fillId="0" borderId="19" xfId="0" applyFont="1" applyBorder="1" applyAlignment="1">
      <alignment horizontal="justify" vertical="center" wrapText="1"/>
    </xf>
    <xf numFmtId="0" fontId="9" fillId="0" borderId="19" xfId="0" applyFont="1" applyBorder="1" applyAlignment="1">
      <alignment horizontal="center" vertical="center" wrapText="1"/>
    </xf>
    <xf numFmtId="0" fontId="9" fillId="0" borderId="4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9" xfId="0" applyFont="1" applyBorder="1" applyAlignment="1">
      <alignment horizontal="center" vertical="center"/>
    </xf>
    <xf numFmtId="15" fontId="6" fillId="0" borderId="19" xfId="0" applyNumberFormat="1" applyFont="1" applyBorder="1" applyAlignment="1">
      <alignment horizontal="justify" vertical="center" wrapText="1"/>
    </xf>
    <xf numFmtId="0" fontId="6" fillId="0" borderId="18" xfId="0" applyFont="1" applyBorder="1" applyAlignment="1">
      <alignment horizontal="justify" vertical="center" wrapText="1"/>
    </xf>
    <xf numFmtId="0" fontId="6" fillId="0" borderId="5" xfId="0" applyFont="1" applyBorder="1" applyAlignment="1">
      <alignment horizontal="justify" vertical="center" wrapText="1"/>
    </xf>
    <xf numFmtId="9" fontId="6" fillId="0" borderId="5" xfId="0" applyNumberFormat="1"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6" fillId="0" borderId="7" xfId="0" applyFont="1" applyBorder="1" applyAlignment="1">
      <alignment horizontal="justify" wrapText="1"/>
    </xf>
    <xf numFmtId="0" fontId="6" fillId="0" borderId="4" xfId="0" applyFont="1" applyBorder="1" applyAlignment="1">
      <alignment horizontal="justify" wrapText="1"/>
    </xf>
    <xf numFmtId="14" fontId="6" fillId="0" borderId="19" xfId="0" applyNumberFormat="1" applyFont="1" applyBorder="1" applyAlignment="1">
      <alignment horizontal="center" vertical="center"/>
    </xf>
    <xf numFmtId="0" fontId="6" fillId="0" borderId="33" xfId="0" applyFont="1" applyBorder="1" applyAlignment="1">
      <alignment horizontal="justify" vertical="center" wrapText="1"/>
    </xf>
    <xf numFmtId="9" fontId="6" fillId="0" borderId="33" xfId="0" applyNumberFormat="1" applyFont="1" applyBorder="1" applyAlignment="1">
      <alignment horizontal="center" vertical="center"/>
    </xf>
    <xf numFmtId="0" fontId="0" fillId="0" borderId="34" xfId="0" applyBorder="1" applyAlignment="1">
      <alignment wrapText="1"/>
    </xf>
    <xf numFmtId="0" fontId="6" fillId="0" borderId="49" xfId="0" applyFont="1" applyBorder="1" applyAlignment="1">
      <alignment horizontal="center"/>
    </xf>
    <xf numFmtId="0" fontId="6" fillId="0" borderId="50" xfId="0" applyFont="1" applyBorder="1" applyAlignment="1">
      <alignment horizontal="center"/>
    </xf>
    <xf numFmtId="0" fontId="6" fillId="0" borderId="50"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0" fillId="0" borderId="34" xfId="0" applyBorder="1" applyAlignment="1">
      <alignment horizontal="center" vertical="center"/>
    </xf>
    <xf numFmtId="0" fontId="6" fillId="0" borderId="1" xfId="0" applyFont="1" applyBorder="1" applyAlignment="1">
      <alignment horizontal="right"/>
    </xf>
    <xf numFmtId="0" fontId="6" fillId="0" borderId="3" xfId="0" applyFont="1" applyBorder="1" applyAlignment="1">
      <alignment horizontal="right"/>
    </xf>
    <xf numFmtId="0" fontId="6" fillId="0" borderId="28" xfId="0" applyFont="1" applyBorder="1" applyAlignment="1">
      <alignment horizontal="center" vertical="center"/>
    </xf>
    <xf numFmtId="0" fontId="9" fillId="0" borderId="18"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51" xfId="0" applyFont="1" applyBorder="1" applyAlignment="1">
      <alignment horizontal="center" vertical="center"/>
    </xf>
    <xf numFmtId="0" fontId="6" fillId="0" borderId="1" xfId="0" applyFont="1" applyBorder="1" applyAlignment="1">
      <alignment horizontal="center" vertical="center"/>
    </xf>
    <xf numFmtId="0" fontId="0" fillId="0" borderId="28" xfId="0" applyBorder="1" applyAlignment="1">
      <alignment horizontal="center" vertical="center"/>
    </xf>
    <xf numFmtId="0" fontId="0" fillId="0" borderId="1" xfId="0" applyBorder="1" applyAlignment="1">
      <alignment horizontal="center" vertical="center"/>
    </xf>
    <xf numFmtId="0" fontId="0" fillId="0" borderId="42" xfId="0" applyBorder="1" applyAlignment="1">
      <alignment horizontal="center" vertical="center"/>
    </xf>
    <xf numFmtId="0" fontId="9" fillId="7" borderId="46" xfId="0" applyFont="1" applyFill="1" applyBorder="1"/>
    <xf numFmtId="0" fontId="9" fillId="7" borderId="46" xfId="0" applyFont="1" applyFill="1" applyBorder="1" applyAlignment="1">
      <alignment horizontal="right"/>
    </xf>
    <xf numFmtId="0" fontId="10" fillId="5"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9" fillId="5" borderId="4"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6" fillId="0" borderId="56" xfId="0" applyFont="1" applyBorder="1" applyAlignment="1">
      <alignment horizontal="justify" vertical="center" wrapText="1"/>
    </xf>
    <xf numFmtId="0" fontId="6" fillId="0" borderId="4" xfId="0" applyFont="1" applyBorder="1" applyAlignment="1">
      <alignment horizontal="right" vertical="center" wrapText="1"/>
    </xf>
    <xf numFmtId="0" fontId="6" fillId="0" borderId="34" xfId="0" applyFont="1" applyBorder="1" applyAlignment="1">
      <alignment horizontal="justify" vertical="center" wrapText="1"/>
    </xf>
    <xf numFmtId="0" fontId="7" fillId="0" borderId="31" xfId="0" applyFont="1" applyBorder="1" applyAlignment="1">
      <alignment horizontal="center" vertical="center" wrapText="1"/>
    </xf>
    <xf numFmtId="0" fontId="7" fillId="0" borderId="4" xfId="0" applyFont="1" applyBorder="1" applyAlignment="1">
      <alignment horizontal="center" vertical="center"/>
    </xf>
    <xf numFmtId="0" fontId="6" fillId="2" borderId="4" xfId="0" applyFont="1" applyFill="1" applyBorder="1" applyAlignment="1">
      <alignment horizontal="justify" vertical="center" wrapText="1"/>
    </xf>
    <xf numFmtId="0" fontId="6" fillId="2" borderId="4" xfId="0" applyFont="1" applyFill="1" applyBorder="1" applyAlignment="1">
      <alignment horizontal="right" vertical="center"/>
    </xf>
    <xf numFmtId="0" fontId="6" fillId="0" borderId="31" xfId="0" applyFont="1" applyBorder="1" applyAlignment="1">
      <alignment horizontal="center" vertical="center" wrapText="1"/>
    </xf>
    <xf numFmtId="0" fontId="11" fillId="7" borderId="41" xfId="0" applyFont="1" applyFill="1" applyBorder="1" applyAlignment="1">
      <alignment vertical="center"/>
    </xf>
    <xf numFmtId="0" fontId="11" fillId="7" borderId="25" xfId="0" applyFont="1" applyFill="1" applyBorder="1" applyAlignment="1">
      <alignment vertical="center"/>
    </xf>
    <xf numFmtId="0" fontId="9" fillId="7" borderId="25" xfId="0" applyFont="1" applyFill="1" applyBorder="1" applyAlignment="1">
      <alignment vertical="center"/>
    </xf>
    <xf numFmtId="0" fontId="9" fillId="7" borderId="25" xfId="0" applyFont="1" applyFill="1" applyBorder="1" applyAlignment="1">
      <alignment horizontal="right" vertical="center" wrapText="1"/>
    </xf>
    <xf numFmtId="0" fontId="9" fillId="7" borderId="25" xfId="0" applyFont="1" applyFill="1" applyBorder="1" applyAlignment="1">
      <alignment horizontal="right" vertical="center"/>
    </xf>
    <xf numFmtId="0" fontId="9" fillId="7" borderId="57" xfId="0" applyFont="1" applyFill="1" applyBorder="1" applyAlignment="1">
      <alignment vertical="center"/>
    </xf>
    <xf numFmtId="0" fontId="9" fillId="7" borderId="41" xfId="0" applyFont="1" applyFill="1" applyBorder="1" applyAlignment="1">
      <alignment vertical="center"/>
    </xf>
    <xf numFmtId="0" fontId="0" fillId="7" borderId="45" xfId="0" applyFill="1" applyBorder="1" applyAlignment="1">
      <alignment vertical="center"/>
    </xf>
    <xf numFmtId="0" fontId="6" fillId="0" borderId="0" xfId="0" applyFont="1" applyBorder="1" applyAlignment="1">
      <alignment horizontal="left" wrapText="1"/>
    </xf>
    <xf numFmtId="0" fontId="6" fillId="6" borderId="25" xfId="0" applyFont="1" applyFill="1" applyBorder="1" applyAlignment="1">
      <alignment horizontal="center" vertical="center" wrapText="1"/>
    </xf>
    <xf numFmtId="0" fontId="6" fillId="0" borderId="23" xfId="0" applyFont="1" applyFill="1" applyBorder="1" applyAlignment="1">
      <alignment horizontal="justify"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vertical="center"/>
    </xf>
    <xf numFmtId="0" fontId="6" fillId="0" borderId="24" xfId="0" applyFont="1" applyFill="1" applyBorder="1" applyAlignment="1">
      <alignment horizontal="center"/>
    </xf>
    <xf numFmtId="0" fontId="6" fillId="0" borderId="24" xfId="0" applyFont="1" applyFill="1" applyBorder="1" applyAlignment="1">
      <alignment horizontal="justify" vertical="center"/>
    </xf>
    <xf numFmtId="0" fontId="9" fillId="0" borderId="24"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2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37" xfId="0" applyFont="1" applyBorder="1" applyAlignment="1">
      <alignment horizontal="right"/>
    </xf>
    <xf numFmtId="0" fontId="6" fillId="0" borderId="35" xfId="0" applyFont="1" applyBorder="1" applyAlignment="1">
      <alignment horizontal="right"/>
    </xf>
    <xf numFmtId="9" fontId="6" fillId="0" borderId="35" xfId="0" applyNumberFormat="1" applyFont="1" applyBorder="1" applyAlignment="1">
      <alignment horizontal="right"/>
    </xf>
    <xf numFmtId="0" fontId="0" fillId="0" borderId="30" xfId="0" applyBorder="1"/>
    <xf numFmtId="0" fontId="9" fillId="7" borderId="4"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6" fillId="0" borderId="9" xfId="0" applyFont="1" applyFill="1" applyBorder="1" applyAlignment="1">
      <alignment horizontal="right"/>
    </xf>
    <xf numFmtId="0" fontId="6" fillId="0" borderId="4" xfId="0" applyFont="1" applyBorder="1" applyAlignment="1">
      <alignment horizontal="left" vertical="center"/>
    </xf>
    <xf numFmtId="9" fontId="6" fillId="0" borderId="4" xfId="0" applyNumberFormat="1" applyFont="1" applyBorder="1" applyAlignment="1">
      <alignment horizontal="left" vertical="center"/>
    </xf>
    <xf numFmtId="0" fontId="6" fillId="0" borderId="31" xfId="0" applyFont="1" applyBorder="1" applyAlignment="1">
      <alignment horizontal="left" vertical="center"/>
    </xf>
    <xf numFmtId="0" fontId="6" fillId="0" borderId="33" xfId="0" applyFont="1" applyBorder="1" applyAlignment="1">
      <alignment horizontal="left" vertical="center"/>
    </xf>
    <xf numFmtId="0" fontId="6" fillId="0" borderId="4" xfId="0" applyFont="1" applyBorder="1" applyAlignment="1">
      <alignment horizontal="left"/>
    </xf>
    <xf numFmtId="0" fontId="6" fillId="0" borderId="19" xfId="0" applyFont="1" applyBorder="1" applyAlignment="1">
      <alignment horizontal="left" vertical="center" wrapText="1"/>
    </xf>
    <xf numFmtId="0" fontId="6" fillId="0" borderId="39" xfId="0" applyFont="1" applyBorder="1" applyAlignment="1">
      <alignment horizontal="center" vertical="center"/>
    </xf>
    <xf numFmtId="0" fontId="6" fillId="0" borderId="25" xfId="0" applyFont="1" applyBorder="1" applyAlignment="1">
      <alignment horizontal="center" vertical="center"/>
    </xf>
    <xf numFmtId="0" fontId="6" fillId="0" borderId="11" xfId="0" applyFont="1" applyBorder="1" applyAlignment="1">
      <alignment wrapText="1"/>
    </xf>
    <xf numFmtId="0" fontId="6" fillId="0" borderId="13" xfId="0" applyFont="1" applyBorder="1" applyAlignment="1">
      <alignment wrapText="1"/>
    </xf>
    <xf numFmtId="0" fontId="0" fillId="0" borderId="0" xfId="0" applyBorder="1"/>
    <xf numFmtId="9" fontId="6" fillId="0" borderId="4" xfId="0" applyNumberFormat="1" applyFont="1" applyBorder="1" applyAlignment="1">
      <alignment horizontal="left"/>
    </xf>
    <xf numFmtId="9" fontId="6" fillId="0" borderId="4" xfId="0" applyNumberFormat="1" applyFont="1" applyBorder="1" applyAlignment="1">
      <alignment horizontal="center" vertical="center"/>
    </xf>
    <xf numFmtId="0" fontId="0" fillId="0" borderId="4" xfId="0" applyBorder="1" applyAlignment="1">
      <alignment horizontal="center" vertical="center"/>
    </xf>
    <xf numFmtId="0" fontId="0" fillId="0" borderId="4" xfId="0" applyBorder="1"/>
    <xf numFmtId="0" fontId="26" fillId="0" borderId="4" xfId="0" applyFont="1" applyFill="1" applyBorder="1" applyAlignment="1">
      <alignment vertical="center" wrapText="1"/>
    </xf>
    <xf numFmtId="0" fontId="26" fillId="0" borderId="4"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4" xfId="0" applyFont="1" applyFill="1" applyBorder="1" applyAlignment="1">
      <alignment vertical="center"/>
    </xf>
    <xf numFmtId="0" fontId="26" fillId="0" borderId="4" xfId="0" applyFont="1" applyFill="1" applyBorder="1" applyAlignment="1">
      <alignment horizontal="justify" vertical="center"/>
    </xf>
    <xf numFmtId="0" fontId="11" fillId="7" borderId="28" xfId="0" applyFont="1" applyFill="1" applyBorder="1"/>
    <xf numFmtId="0" fontId="11" fillId="7" borderId="28" xfId="0" applyFont="1" applyFill="1" applyBorder="1" applyAlignment="1">
      <alignment horizontal="center"/>
    </xf>
    <xf numFmtId="0" fontId="9" fillId="7" borderId="28" xfId="0" applyFont="1" applyFill="1" applyBorder="1" applyAlignment="1">
      <alignment horizontal="center"/>
    </xf>
    <xf numFmtId="0" fontId="9" fillId="7" borderId="28" xfId="0" applyFont="1" applyFill="1" applyBorder="1"/>
    <xf numFmtId="0" fontId="9" fillId="7" borderId="28" xfId="0" applyFont="1" applyFill="1" applyBorder="1" applyAlignment="1">
      <alignment horizontal="right"/>
    </xf>
    <xf numFmtId="0" fontId="0" fillId="7" borderId="28" xfId="0" applyFill="1" applyBorder="1"/>
    <xf numFmtId="0" fontId="6" fillId="0" borderId="0" xfId="0" applyFont="1" applyBorder="1" applyAlignment="1">
      <alignment horizontal="center" wrapText="1"/>
    </xf>
    <xf numFmtId="0" fontId="6" fillId="0" borderId="49" xfId="0" applyFont="1" applyBorder="1" applyAlignment="1">
      <alignment horizontal="left" vertical="center" wrapText="1"/>
    </xf>
    <xf numFmtId="0" fontId="6" fillId="0" borderId="19" xfId="0" applyFont="1" applyBorder="1" applyAlignment="1">
      <alignment vertical="center" wrapText="1"/>
    </xf>
    <xf numFmtId="0" fontId="6" fillId="0" borderId="7" xfId="0" applyFont="1" applyBorder="1" applyAlignment="1">
      <alignment horizontal="left" vertical="center" wrapText="1"/>
    </xf>
    <xf numFmtId="0" fontId="6" fillId="0" borderId="38" xfId="0" applyFont="1" applyBorder="1" applyAlignment="1">
      <alignment horizontal="left" vertical="center" wrapText="1"/>
    </xf>
    <xf numFmtId="0" fontId="6" fillId="0" borderId="33" xfId="0" applyFont="1" applyBorder="1" applyAlignment="1">
      <alignment horizontal="right" vertical="center"/>
    </xf>
    <xf numFmtId="0" fontId="9" fillId="7" borderId="35" xfId="0" applyFont="1" applyFill="1" applyBorder="1" applyAlignment="1">
      <alignment horizontal="center" vertical="center"/>
    </xf>
    <xf numFmtId="0" fontId="0" fillId="0" borderId="0" xfId="0" applyAlignment="1">
      <alignment horizontal="center" vertical="center"/>
    </xf>
    <xf numFmtId="0" fontId="6" fillId="7" borderId="16" xfId="0" applyFont="1" applyFill="1" applyBorder="1" applyAlignment="1">
      <alignment horizontal="right" wrapText="1"/>
    </xf>
    <xf numFmtId="0" fontId="6" fillId="0" borderId="47" xfId="0" applyFont="1" applyBorder="1" applyAlignment="1">
      <alignment horizontal="left" vertical="center" wrapText="1"/>
    </xf>
    <xf numFmtId="0" fontId="6" fillId="0" borderId="19" xfId="0" applyFont="1" applyFill="1" applyBorder="1" applyAlignment="1">
      <alignment horizontal="center" vertical="center" wrapText="1"/>
    </xf>
    <xf numFmtId="0" fontId="6" fillId="7" borderId="4" xfId="0" applyFont="1" applyFill="1" applyBorder="1" applyAlignment="1">
      <alignment horizontal="right" wrapText="1"/>
    </xf>
    <xf numFmtId="0" fontId="9" fillId="7" borderId="4" xfId="0" applyFont="1" applyFill="1" applyBorder="1" applyAlignment="1">
      <alignment horizontal="right" wrapText="1"/>
    </xf>
    <xf numFmtId="0" fontId="6" fillId="0" borderId="4" xfId="0" applyFont="1" applyFill="1" applyBorder="1" applyAlignment="1">
      <alignment horizontal="justify" vertical="center" wrapText="1"/>
    </xf>
    <xf numFmtId="0" fontId="7" fillId="0" borderId="4" xfId="0" applyFont="1" applyFill="1" applyBorder="1" applyAlignment="1">
      <alignment horizontal="center" vertical="center" wrapText="1"/>
    </xf>
    <xf numFmtId="0" fontId="6" fillId="0" borderId="28" xfId="0" applyFont="1" applyFill="1" applyBorder="1" applyAlignment="1">
      <alignment horizontal="justify" vertical="center" wrapText="1"/>
    </xf>
    <xf numFmtId="0" fontId="6" fillId="0" borderId="22" xfId="0" applyFont="1" applyFill="1" applyBorder="1" applyAlignment="1">
      <alignment vertical="center"/>
    </xf>
    <xf numFmtId="0" fontId="6" fillId="0" borderId="1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9" xfId="0" applyFont="1" applyFill="1" applyBorder="1" applyAlignment="1">
      <alignment horizontal="justify" vertical="center" wrapText="1"/>
    </xf>
    <xf numFmtId="0" fontId="7" fillId="0" borderId="1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9" xfId="0" applyFont="1" applyFill="1" applyBorder="1" applyAlignment="1">
      <alignment horizontal="right" vertical="center" wrapText="1"/>
    </xf>
    <xf numFmtId="0" fontId="6" fillId="0" borderId="19" xfId="5" applyFont="1" applyFill="1" applyBorder="1" applyAlignment="1">
      <alignment horizontal="center" vertical="center"/>
    </xf>
    <xf numFmtId="0" fontId="6" fillId="0" borderId="8" xfId="5" applyFont="1" applyFill="1" applyBorder="1" applyAlignment="1">
      <alignment horizontal="center" vertical="center"/>
    </xf>
    <xf numFmtId="0" fontId="6" fillId="0" borderId="19" xfId="5" applyFont="1" applyFill="1" applyBorder="1" applyAlignment="1">
      <alignment horizontal="justify" vertical="center" wrapText="1"/>
    </xf>
    <xf numFmtId="0" fontId="6" fillId="0" borderId="19" xfId="5" applyFont="1" applyFill="1" applyBorder="1" applyAlignment="1">
      <alignment horizontal="center" vertical="center" wrapText="1"/>
    </xf>
    <xf numFmtId="0" fontId="6" fillId="0" borderId="7" xfId="5" applyFont="1" applyFill="1" applyBorder="1" applyAlignment="1">
      <alignment horizontal="center" vertical="center"/>
    </xf>
    <xf numFmtId="0" fontId="6" fillId="0" borderId="4" xfId="5" applyFont="1" applyFill="1" applyBorder="1" applyAlignment="1">
      <alignment horizontal="justify" vertical="center" wrapText="1"/>
    </xf>
    <xf numFmtId="0" fontId="6" fillId="0" borderId="4" xfId="5" applyFont="1" applyFill="1" applyBorder="1" applyAlignment="1">
      <alignment horizontal="center" vertical="center" wrapText="1"/>
    </xf>
    <xf numFmtId="0" fontId="6" fillId="0" borderId="4" xfId="5" applyFont="1" applyFill="1" applyBorder="1" applyAlignment="1">
      <alignment horizontal="center" vertical="center"/>
    </xf>
    <xf numFmtId="0" fontId="6" fillId="0" borderId="8" xfId="5" applyFont="1" applyFill="1" applyBorder="1" applyAlignment="1">
      <alignment horizontal="center" vertical="center" wrapText="1"/>
    </xf>
    <xf numFmtId="0" fontId="6" fillId="0" borderId="19" xfId="5" applyFont="1" applyFill="1" applyBorder="1" applyAlignment="1">
      <alignment horizontal="right" vertical="center"/>
    </xf>
    <xf numFmtId="0" fontId="6" fillId="0" borderId="4" xfId="5" applyFont="1" applyFill="1" applyBorder="1" applyAlignment="1">
      <alignment horizontal="right" vertical="center"/>
    </xf>
    <xf numFmtId="9" fontId="6" fillId="0" borderId="4" xfId="5" applyNumberFormat="1" applyFont="1" applyFill="1" applyBorder="1" applyAlignment="1">
      <alignment horizontal="right" vertical="center"/>
    </xf>
    <xf numFmtId="0" fontId="6" fillId="0" borderId="32" xfId="5" applyFont="1" applyFill="1" applyBorder="1" applyAlignment="1">
      <alignment vertical="center"/>
    </xf>
    <xf numFmtId="0" fontId="6" fillId="0" borderId="7" xfId="5" applyFont="1" applyFill="1" applyBorder="1" applyAlignment="1">
      <alignment horizontal="center" vertical="center" wrapText="1"/>
    </xf>
    <xf numFmtId="0" fontId="6" fillId="0" borderId="9" xfId="5" applyFont="1" applyFill="1" applyBorder="1" applyAlignment="1">
      <alignment horizontal="right" vertical="center"/>
    </xf>
    <xf numFmtId="0" fontId="6" fillId="0" borderId="33" xfId="5" applyFont="1" applyFill="1" applyBorder="1" applyAlignment="1">
      <alignment horizontal="center" vertical="center"/>
    </xf>
    <xf numFmtId="0" fontId="6" fillId="0" borderId="34" xfId="5" applyFont="1" applyFill="1" applyBorder="1" applyAlignment="1">
      <alignment vertical="center"/>
    </xf>
    <xf numFmtId="0" fontId="6" fillId="0" borderId="50" xfId="5" applyFont="1" applyFill="1" applyBorder="1" applyAlignment="1">
      <alignment horizontal="center" vertical="center"/>
    </xf>
    <xf numFmtId="0" fontId="6" fillId="0" borderId="31" xfId="5" applyFont="1" applyFill="1" applyBorder="1" applyAlignment="1">
      <alignment horizontal="right" vertical="center"/>
    </xf>
    <xf numFmtId="0" fontId="6" fillId="0" borderId="1" xfId="5" applyFont="1" applyFill="1" applyBorder="1" applyAlignment="1">
      <alignment horizontal="center" vertical="center"/>
    </xf>
    <xf numFmtId="0" fontId="6" fillId="0" borderId="28"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28" xfId="5" applyFont="1" applyFill="1" applyBorder="1" applyAlignment="1">
      <alignment horizontal="justify" vertical="center" wrapText="1"/>
    </xf>
    <xf numFmtId="0" fontId="6" fillId="0" borderId="3" xfId="5" applyFont="1" applyFill="1" applyBorder="1" applyAlignment="1">
      <alignment horizontal="right" vertical="center"/>
    </xf>
    <xf numFmtId="0" fontId="6" fillId="0" borderId="28" xfId="5" applyFont="1" applyFill="1" applyBorder="1" applyAlignment="1">
      <alignment horizontal="right" vertical="center"/>
    </xf>
    <xf numFmtId="0" fontId="6" fillId="0" borderId="1" xfId="5" applyFont="1" applyFill="1" applyBorder="1" applyAlignment="1">
      <alignment horizontal="right" vertical="center"/>
    </xf>
    <xf numFmtId="0" fontId="6" fillId="0" borderId="42" xfId="5" applyFont="1" applyFill="1" applyBorder="1" applyAlignment="1">
      <alignment vertical="center"/>
    </xf>
    <xf numFmtId="0" fontId="6" fillId="0" borderId="3" xfId="5" applyFont="1" applyFill="1" applyBorder="1" applyAlignment="1">
      <alignment horizontal="center" vertical="center"/>
    </xf>
    <xf numFmtId="0" fontId="6" fillId="0" borderId="28" xfId="5" applyFont="1" applyFill="1" applyBorder="1" applyAlignment="1">
      <alignment horizontal="center" vertical="center" wrapText="1"/>
    </xf>
    <xf numFmtId="0" fontId="6" fillId="0" borderId="18" xfId="5" applyFont="1" applyFill="1" applyBorder="1" applyAlignment="1">
      <alignment horizontal="center" vertical="center" wrapText="1"/>
    </xf>
    <xf numFmtId="0" fontId="6" fillId="0" borderId="5" xfId="5" applyFont="1" applyFill="1" applyBorder="1" applyAlignment="1">
      <alignment horizontal="center" vertical="center" wrapText="1"/>
    </xf>
    <xf numFmtId="0" fontId="6" fillId="0" borderId="5" xfId="5" applyFont="1" applyFill="1" applyBorder="1" applyAlignment="1">
      <alignment horizontal="center" vertical="center"/>
    </xf>
    <xf numFmtId="0" fontId="6" fillId="0" borderId="40" xfId="5" applyFont="1" applyFill="1" applyBorder="1" applyAlignment="1">
      <alignment horizontal="right" vertical="center"/>
    </xf>
    <xf numFmtId="0" fontId="6" fillId="0" borderId="39" xfId="5" applyFont="1" applyFill="1" applyBorder="1" applyAlignment="1">
      <alignment horizontal="right" vertical="center"/>
    </xf>
    <xf numFmtId="0" fontId="6" fillId="0" borderId="25" xfId="5" applyFont="1" applyFill="1" applyBorder="1" applyAlignment="1">
      <alignment horizontal="right" vertical="center"/>
    </xf>
    <xf numFmtId="0" fontId="6" fillId="0" borderId="4" xfId="5" applyFont="1" applyFill="1" applyBorder="1" applyAlignment="1">
      <alignment vertical="center"/>
    </xf>
    <xf numFmtId="0" fontId="6" fillId="0" borderId="4" xfId="0" applyFont="1" applyFill="1" applyBorder="1" applyAlignment="1">
      <alignment vertical="center" wrapText="1"/>
    </xf>
    <xf numFmtId="0" fontId="6" fillId="0" borderId="4" xfId="5" applyFont="1" applyFill="1" applyBorder="1" applyAlignment="1">
      <alignment vertical="center" wrapText="1"/>
    </xf>
    <xf numFmtId="0" fontId="11" fillId="7" borderId="10" xfId="0" applyFont="1" applyFill="1" applyBorder="1" applyAlignment="1">
      <alignment horizontal="justify" vertical="center"/>
    </xf>
    <xf numFmtId="0" fontId="11" fillId="7" borderId="11" xfId="0" applyFont="1" applyFill="1" applyBorder="1" applyAlignment="1">
      <alignment horizontal="center" vertical="center"/>
    </xf>
    <xf numFmtId="0" fontId="11" fillId="7" borderId="35" xfId="0" applyFont="1" applyFill="1" applyBorder="1" applyAlignment="1">
      <alignment horizontal="justify" vertical="center"/>
    </xf>
    <xf numFmtId="0" fontId="9" fillId="7" borderId="35" xfId="0" applyFont="1" applyFill="1" applyBorder="1" applyAlignment="1">
      <alignment horizontal="center" vertical="center" wrapText="1"/>
    </xf>
    <xf numFmtId="0" fontId="9" fillId="7" borderId="35" xfId="0" applyFont="1" applyFill="1" applyBorder="1" applyAlignment="1">
      <alignment horizontal="right" vertical="center"/>
    </xf>
    <xf numFmtId="0" fontId="9" fillId="7" borderId="36" xfId="0" applyFont="1" applyFill="1" applyBorder="1" applyAlignment="1">
      <alignment horizontal="center" vertical="center"/>
    </xf>
    <xf numFmtId="0" fontId="9" fillId="7" borderId="35" xfId="0" applyFont="1" applyFill="1" applyBorder="1" applyAlignment="1">
      <alignment horizontal="justify" vertical="center"/>
    </xf>
    <xf numFmtId="0" fontId="9" fillId="7" borderId="13" xfId="0" applyFont="1" applyFill="1" applyBorder="1" applyAlignment="1">
      <alignment horizontal="center" vertical="center"/>
    </xf>
    <xf numFmtId="0" fontId="9" fillId="7" borderId="37" xfId="0" applyFont="1" applyFill="1" applyBorder="1" applyAlignment="1">
      <alignment vertical="center"/>
    </xf>
    <xf numFmtId="0" fontId="9" fillId="7" borderId="35" xfId="0" applyFont="1" applyFill="1" applyBorder="1" applyAlignment="1">
      <alignment vertical="center"/>
    </xf>
    <xf numFmtId="0" fontId="9" fillId="7" borderId="26" xfId="0" applyFont="1" applyFill="1" applyBorder="1" applyAlignment="1">
      <alignment vertical="center"/>
    </xf>
    <xf numFmtId="0" fontId="9" fillId="7" borderId="24" xfId="0" applyFont="1" applyFill="1" applyBorder="1" applyAlignment="1">
      <alignment vertical="center"/>
    </xf>
    <xf numFmtId="0" fontId="9" fillId="7" borderId="24" xfId="0" applyFont="1" applyFill="1" applyBorder="1" applyAlignment="1">
      <alignment horizontal="right" vertical="center"/>
    </xf>
    <xf numFmtId="0" fontId="9" fillId="7" borderId="26" xfId="0" applyFont="1" applyFill="1" applyBorder="1" applyAlignment="1">
      <alignment horizontal="right" vertical="center"/>
    </xf>
    <xf numFmtId="9" fontId="9" fillId="7" borderId="24" xfId="1" applyFont="1" applyFill="1" applyBorder="1" applyAlignment="1">
      <alignment vertical="center"/>
    </xf>
    <xf numFmtId="0" fontId="2" fillId="7" borderId="30" xfId="0" applyFont="1" applyFill="1" applyBorder="1" applyAlignment="1">
      <alignment vertical="center"/>
    </xf>
    <xf numFmtId="0" fontId="0" fillId="0" borderId="0" xfId="0" applyAlignment="1">
      <alignment horizontal="justify"/>
    </xf>
    <xf numFmtId="0" fontId="0" fillId="0" borderId="0" xfId="0" applyAlignment="1">
      <alignment horizontal="center"/>
    </xf>
    <xf numFmtId="0" fontId="0" fillId="0" borderId="0" xfId="0" applyFont="1" applyAlignment="1">
      <alignment horizontal="center"/>
    </xf>
    <xf numFmtId="0" fontId="6" fillId="0" borderId="33" xfId="0" applyFont="1" applyBorder="1" applyAlignment="1">
      <alignment horizontal="center" vertical="center" wrapText="1"/>
    </xf>
    <xf numFmtId="0" fontId="6" fillId="0" borderId="28" xfId="0" applyFont="1" applyBorder="1" applyAlignment="1">
      <alignment vertical="center" wrapText="1"/>
    </xf>
    <xf numFmtId="0" fontId="6" fillId="0" borderId="4" xfId="0" applyNumberFormat="1" applyFont="1" applyBorder="1" applyAlignment="1">
      <alignment horizontal="justify" vertical="center" wrapText="1"/>
    </xf>
    <xf numFmtId="1" fontId="6" fillId="0" borderId="4" xfId="0" applyNumberFormat="1" applyFont="1" applyBorder="1" applyAlignment="1">
      <alignment horizontal="center" vertical="center" wrapText="1"/>
    </xf>
    <xf numFmtId="0" fontId="6" fillId="2" borderId="4" xfId="0" applyFont="1" applyFill="1" applyBorder="1" applyAlignment="1">
      <alignment horizontal="justify" vertical="center"/>
    </xf>
    <xf numFmtId="0" fontId="6" fillId="2" borderId="4" xfId="0" applyFont="1" applyFill="1" applyBorder="1" applyAlignment="1">
      <alignment horizontal="left" vertical="center" wrapText="1"/>
    </xf>
    <xf numFmtId="0" fontId="28"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6" fillId="0" borderId="4"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29" fillId="2" borderId="4" xfId="0" applyFont="1" applyFill="1" applyBorder="1" applyAlignment="1">
      <alignment horizontal="justify" vertical="center" wrapText="1"/>
    </xf>
    <xf numFmtId="0" fontId="7" fillId="2" borderId="4" xfId="0" applyFont="1" applyFill="1" applyBorder="1" applyAlignment="1">
      <alignment horizontal="center" vertical="center" wrapText="1"/>
    </xf>
    <xf numFmtId="0" fontId="7" fillId="0" borderId="4" xfId="0" applyFont="1" applyBorder="1" applyAlignment="1">
      <alignment horizontal="justify" vertical="center" wrapText="1"/>
    </xf>
    <xf numFmtId="0" fontId="7" fillId="0" borderId="4" xfId="0" applyFont="1" applyBorder="1" applyAlignment="1">
      <alignment horizontal="center" vertical="center" wrapText="1"/>
    </xf>
    <xf numFmtId="0" fontId="7" fillId="2"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6" fillId="0" borderId="4" xfId="0" applyFont="1" applyBorder="1" applyAlignment="1">
      <alignment horizontal="justify" vertical="center"/>
    </xf>
    <xf numFmtId="9" fontId="6" fillId="0" borderId="4" xfId="1" applyFont="1" applyBorder="1" applyAlignment="1">
      <alignment horizontal="center" vertical="center"/>
    </xf>
    <xf numFmtId="44" fontId="6" fillId="0" borderId="4" xfId="6" applyFont="1" applyFill="1" applyBorder="1" applyAlignment="1">
      <alignment horizontal="justify" vertical="center" wrapText="1"/>
    </xf>
    <xf numFmtId="0" fontId="6" fillId="2" borderId="2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28" xfId="0" applyNumberFormat="1" applyFont="1" applyBorder="1" applyAlignment="1">
      <alignment vertical="center" wrapText="1"/>
    </xf>
    <xf numFmtId="0" fontId="6" fillId="2" borderId="28" xfId="0" applyFont="1" applyFill="1" applyBorder="1" applyAlignment="1">
      <alignment vertical="center" wrapText="1"/>
    </xf>
    <xf numFmtId="0" fontId="6" fillId="0" borderId="28" xfId="0" applyFont="1" applyFill="1" applyBorder="1" applyAlignment="1">
      <alignment vertical="center" wrapText="1"/>
    </xf>
    <xf numFmtId="0" fontId="6" fillId="0" borderId="19" xfId="0" applyFont="1" applyFill="1" applyBorder="1" applyAlignment="1">
      <alignment vertical="center" wrapText="1"/>
    </xf>
    <xf numFmtId="0" fontId="0" fillId="0" borderId="0" xfId="0" applyBorder="1" applyAlignment="1">
      <alignment horizontal="left"/>
    </xf>
    <xf numFmtId="0" fontId="0" fillId="0" borderId="0" xfId="0" applyFont="1" applyBorder="1" applyAlignment="1">
      <alignment horizontal="center"/>
    </xf>
    <xf numFmtId="0" fontId="0" fillId="0" borderId="0" xfId="0" applyBorder="1" applyAlignment="1">
      <alignment horizontal="justify"/>
    </xf>
    <xf numFmtId="0" fontId="0" fillId="0" borderId="0" xfId="0" applyBorder="1" applyAlignment="1">
      <alignment horizontal="justify" wrapText="1"/>
    </xf>
    <xf numFmtId="0" fontId="0" fillId="0" borderId="0" xfId="0" applyAlignment="1"/>
    <xf numFmtId="0" fontId="0" fillId="0" borderId="0" xfId="0" applyFont="1" applyBorder="1" applyAlignment="1">
      <alignment horizontal="center" vertical="center"/>
    </xf>
    <xf numFmtId="0" fontId="6" fillId="0" borderId="17" xfId="0" applyFont="1" applyBorder="1" applyAlignment="1">
      <alignment horizontal="right"/>
    </xf>
    <xf numFmtId="9" fontId="9" fillId="7" borderId="24" xfId="1" applyFont="1" applyFill="1" applyBorder="1"/>
    <xf numFmtId="0" fontId="6" fillId="0" borderId="4" xfId="0" applyFont="1" applyFill="1" applyBorder="1" applyAlignment="1">
      <alignment horizontal="justify" vertical="center"/>
    </xf>
    <xf numFmtId="0" fontId="9" fillId="0" borderId="4" xfId="0" applyFont="1" applyFill="1" applyBorder="1" applyAlignment="1">
      <alignment horizontal="center" vertical="center"/>
    </xf>
    <xf numFmtId="0" fontId="6" fillId="0" borderId="56" xfId="0" applyFont="1" applyBorder="1" applyAlignment="1">
      <alignment horizontal="center" vertical="center"/>
    </xf>
    <xf numFmtId="0" fontId="9" fillId="0" borderId="4" xfId="0" applyFont="1" applyBorder="1" applyAlignment="1">
      <alignment horizontal="right" vertical="center" wrapText="1"/>
    </xf>
    <xf numFmtId="9" fontId="6" fillId="0" borderId="4" xfId="0" applyNumberFormat="1" applyFont="1" applyBorder="1" applyAlignment="1">
      <alignment horizontal="right" vertical="center"/>
    </xf>
    <xf numFmtId="0" fontId="0" fillId="0" borderId="34" xfId="0" applyBorder="1" applyAlignment="1">
      <alignment vertical="center"/>
    </xf>
    <xf numFmtId="0" fontId="6" fillId="0" borderId="4" xfId="0" applyFont="1" applyBorder="1" applyAlignment="1">
      <alignment vertical="center"/>
    </xf>
    <xf numFmtId="0" fontId="0" fillId="0" borderId="4" xfId="0" applyBorder="1" applyAlignment="1">
      <alignment vertical="center"/>
    </xf>
    <xf numFmtId="0" fontId="9" fillId="0" borderId="4" xfId="0" applyFont="1" applyFill="1" applyBorder="1" applyAlignment="1">
      <alignment horizontal="center" wrapText="1"/>
    </xf>
    <xf numFmtId="0" fontId="6" fillId="0" borderId="4" xfId="0" applyFont="1" applyBorder="1" applyAlignment="1">
      <alignment horizontal="right" wrapText="1"/>
    </xf>
    <xf numFmtId="0" fontId="6" fillId="0" borderId="4" xfId="0" applyFont="1" applyBorder="1" applyAlignment="1">
      <alignment horizontal="right" vertical="justify" wrapText="1"/>
    </xf>
    <xf numFmtId="0" fontId="6" fillId="0" borderId="4" xfId="0" applyFont="1" applyBorder="1" applyAlignment="1">
      <alignment horizontal="justify" vertical="top" wrapText="1"/>
    </xf>
    <xf numFmtId="0" fontId="6" fillId="2" borderId="4" xfId="0" applyFont="1" applyFill="1" applyBorder="1" applyAlignment="1">
      <alignment horizontal="right" vertical="center" wrapText="1"/>
    </xf>
    <xf numFmtId="9" fontId="6" fillId="2" borderId="4" xfId="0" applyNumberFormat="1" applyFont="1" applyFill="1" applyBorder="1" applyAlignment="1">
      <alignment horizontal="center" vertical="center" wrapText="1"/>
    </xf>
    <xf numFmtId="0" fontId="6" fillId="2" borderId="32" xfId="0" applyFont="1" applyFill="1" applyBorder="1" applyAlignment="1">
      <alignment horizontal="center" wrapText="1"/>
    </xf>
    <xf numFmtId="0" fontId="6" fillId="2" borderId="4" xfId="0" applyFont="1" applyFill="1" applyBorder="1" applyAlignment="1">
      <alignment horizontal="center" wrapText="1"/>
    </xf>
    <xf numFmtId="9" fontId="6" fillId="2" borderId="4" xfId="0" applyNumberFormat="1" applyFont="1" applyFill="1" applyBorder="1" applyAlignment="1">
      <alignment horizontal="center" wrapText="1"/>
    </xf>
    <xf numFmtId="0" fontId="6" fillId="2" borderId="34" xfId="0" applyFont="1" applyFill="1" applyBorder="1" applyAlignment="1">
      <alignment horizontal="center" wrapText="1"/>
    </xf>
    <xf numFmtId="0" fontId="6" fillId="0" borderId="34" xfId="0" applyFont="1" applyBorder="1" applyAlignment="1">
      <alignment horizontal="center" wrapText="1"/>
    </xf>
    <xf numFmtId="0" fontId="6" fillId="0" borderId="4" xfId="0" applyFont="1" applyBorder="1" applyAlignment="1">
      <alignment horizontal="center" vertical="justify" wrapText="1"/>
    </xf>
    <xf numFmtId="0" fontId="6" fillId="0" borderId="4" xfId="0" applyFont="1" applyBorder="1" applyAlignment="1">
      <alignment horizontal="center" vertical="top" wrapText="1"/>
    </xf>
    <xf numFmtId="0" fontId="6" fillId="0" borderId="34" xfId="0" applyFont="1" applyBorder="1" applyAlignment="1">
      <alignment wrapText="1"/>
    </xf>
    <xf numFmtId="0" fontId="6" fillId="2" borderId="34" xfId="0" applyFont="1" applyFill="1" applyBorder="1" applyAlignment="1">
      <alignment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9" xfId="0" applyFont="1" applyBorder="1" applyAlignment="1">
      <alignment horizontal="right" vertical="center"/>
    </xf>
    <xf numFmtId="0" fontId="6" fillId="0" borderId="60" xfId="0" applyFont="1" applyFill="1" applyBorder="1" applyAlignment="1">
      <alignment vertical="center" wrapText="1"/>
    </xf>
    <xf numFmtId="0" fontId="6" fillId="0" borderId="60" xfId="0" applyFont="1" applyBorder="1" applyAlignment="1">
      <alignment horizontal="center" vertical="center" wrapText="1"/>
    </xf>
    <xf numFmtId="0" fontId="9" fillId="0" borderId="19" xfId="0" applyFont="1" applyFill="1" applyBorder="1" applyAlignment="1">
      <alignment horizontal="center" vertical="center" wrapText="1"/>
    </xf>
    <xf numFmtId="0" fontId="6" fillId="0" borderId="19" xfId="0" applyFont="1" applyBorder="1" applyAlignment="1">
      <alignment horizontal="right" vertical="center" wrapText="1"/>
    </xf>
    <xf numFmtId="9" fontId="6" fillId="0" borderId="19" xfId="0" applyNumberFormat="1" applyFont="1" applyBorder="1" applyAlignment="1">
      <alignment horizontal="right" vertical="center" wrapText="1"/>
    </xf>
    <xf numFmtId="0" fontId="0" fillId="0" borderId="32" xfId="0" applyBorder="1" applyAlignment="1">
      <alignment vertical="center" wrapText="1"/>
    </xf>
    <xf numFmtId="0" fontId="6" fillId="0" borderId="56" xfId="0" applyFont="1" applyBorder="1" applyAlignment="1">
      <alignment horizontal="center" vertical="center" wrapText="1"/>
    </xf>
    <xf numFmtId="9" fontId="6" fillId="0" borderId="4" xfId="0" applyNumberFormat="1" applyFont="1" applyBorder="1" applyAlignment="1">
      <alignment horizontal="right" vertical="center" wrapText="1"/>
    </xf>
    <xf numFmtId="0" fontId="0" fillId="0" borderId="34" xfId="0" applyBorder="1" applyAlignment="1">
      <alignment vertical="center" wrapText="1"/>
    </xf>
    <xf numFmtId="0" fontId="24" fillId="0" borderId="0" xfId="0" applyFont="1"/>
    <xf numFmtId="0" fontId="31" fillId="0" borderId="60" xfId="0" applyFont="1" applyFill="1" applyBorder="1" applyAlignment="1">
      <alignment horizontal="center" vertical="center" wrapText="1"/>
    </xf>
    <xf numFmtId="9" fontId="32" fillId="0" borderId="19" xfId="0" applyNumberFormat="1" applyFont="1" applyBorder="1" applyAlignment="1">
      <alignment horizontal="center" vertical="center"/>
    </xf>
    <xf numFmtId="0" fontId="33" fillId="0" borderId="19" xfId="0" applyFont="1" applyBorder="1" applyAlignment="1">
      <alignment horizontal="left" vertical="center" wrapText="1"/>
    </xf>
    <xf numFmtId="0" fontId="31" fillId="0" borderId="19" xfId="0" applyFont="1" applyFill="1" applyBorder="1" applyAlignment="1">
      <alignment horizontal="center" vertical="center" wrapText="1"/>
    </xf>
    <xf numFmtId="0" fontId="32" fillId="0" borderId="19" xfId="0" applyFont="1" applyFill="1" applyBorder="1" applyAlignment="1">
      <alignment horizontal="center" vertical="center"/>
    </xf>
    <xf numFmtId="0" fontId="31" fillId="0" borderId="19" xfId="0" applyFont="1" applyBorder="1" applyAlignment="1">
      <alignment horizontal="center" vertical="center" wrapText="1"/>
    </xf>
    <xf numFmtId="0" fontId="6" fillId="0" borderId="31" xfId="0" applyFont="1" applyBorder="1" applyAlignment="1">
      <alignment horizontal="right" vertical="center"/>
    </xf>
    <xf numFmtId="9" fontId="6" fillId="0" borderId="19" xfId="0" applyNumberFormat="1" applyFont="1" applyBorder="1" applyAlignment="1">
      <alignment horizontal="right" vertical="center"/>
    </xf>
    <xf numFmtId="0" fontId="0" fillId="0" borderId="32" xfId="0" applyBorder="1" applyAlignment="1">
      <alignment vertical="center"/>
    </xf>
    <xf numFmtId="0" fontId="31" fillId="0" borderId="56" xfId="0" applyFont="1" applyFill="1" applyBorder="1" applyAlignment="1">
      <alignment horizontal="center" vertical="center" wrapText="1"/>
    </xf>
    <xf numFmtId="9" fontId="32" fillId="0" borderId="4" xfId="0" applyNumberFormat="1" applyFont="1" applyFill="1" applyBorder="1" applyAlignment="1">
      <alignment horizontal="center" vertical="center"/>
    </xf>
    <xf numFmtId="0" fontId="33" fillId="0" borderId="4"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32" fillId="0" borderId="4" xfId="0" applyFont="1" applyFill="1" applyBorder="1" applyAlignment="1">
      <alignment horizontal="center" vertical="center"/>
    </xf>
    <xf numFmtId="0" fontId="31" fillId="0" borderId="4" xfId="0" applyFont="1" applyBorder="1" applyAlignment="1">
      <alignment horizontal="center" vertical="center" wrapText="1"/>
    </xf>
    <xf numFmtId="0" fontId="31" fillId="0" borderId="56" xfId="0" applyFont="1" applyBorder="1" applyAlignment="1">
      <alignment horizontal="center" vertical="center" wrapText="1"/>
    </xf>
    <xf numFmtId="9" fontId="32" fillId="0" borderId="4" xfId="0" applyNumberFormat="1" applyFont="1" applyBorder="1" applyAlignment="1">
      <alignment horizontal="center" vertical="center"/>
    </xf>
    <xf numFmtId="0" fontId="33" fillId="0" borderId="4" xfId="0" applyFont="1" applyBorder="1" applyAlignment="1">
      <alignment horizontal="left" vertical="center" wrapText="1"/>
    </xf>
    <xf numFmtId="0" fontId="32" fillId="0" borderId="4" xfId="0" applyFont="1" applyBorder="1" applyAlignment="1">
      <alignment horizontal="center" vertical="center"/>
    </xf>
    <xf numFmtId="0" fontId="31" fillId="0" borderId="4" xfId="0" applyFont="1" applyBorder="1" applyAlignment="1">
      <alignment horizontal="left" vertical="center" wrapText="1"/>
    </xf>
    <xf numFmtId="0" fontId="31" fillId="0" borderId="4" xfId="0" applyFont="1" applyFill="1" applyBorder="1" applyAlignment="1">
      <alignment horizontal="left" vertical="center" wrapText="1"/>
    </xf>
    <xf numFmtId="0" fontId="33" fillId="0" borderId="56" xfId="0" applyFont="1" applyBorder="1" applyAlignment="1">
      <alignment horizontal="center" vertical="center" wrapText="1"/>
    </xf>
    <xf numFmtId="0" fontId="31" fillId="0" borderId="4" xfId="0" applyFont="1" applyFill="1" applyBorder="1" applyAlignment="1">
      <alignment horizontal="center" vertical="center"/>
    </xf>
    <xf numFmtId="0" fontId="31" fillId="0" borderId="4" xfId="0" applyFont="1" applyBorder="1" applyAlignment="1">
      <alignment horizontal="center" vertical="center"/>
    </xf>
    <xf numFmtId="0" fontId="33" fillId="0" borderId="5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4" xfId="0" applyFont="1" applyBorder="1" applyAlignment="1">
      <alignment horizontal="center" vertical="center" wrapText="1"/>
    </xf>
    <xf numFmtId="0" fontId="33" fillId="0" borderId="4" xfId="0" applyFont="1" applyBorder="1" applyAlignment="1">
      <alignment vertical="center" wrapText="1"/>
    </xf>
    <xf numFmtId="0" fontId="32" fillId="0" borderId="4" xfId="0" applyFont="1" applyFill="1" applyBorder="1" applyAlignment="1">
      <alignment horizontal="center" vertical="center" wrapText="1"/>
    </xf>
    <xf numFmtId="0" fontId="31" fillId="0" borderId="4" xfId="0" applyFont="1" applyBorder="1" applyAlignment="1">
      <alignment vertical="center"/>
    </xf>
    <xf numFmtId="0" fontId="31" fillId="2" borderId="4"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1" fillId="2" borderId="56"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4" fillId="0" borderId="56" xfId="0" applyFont="1" applyBorder="1" applyAlignment="1">
      <alignment horizontal="justify" vertical="center"/>
    </xf>
    <xf numFmtId="0" fontId="31" fillId="0" borderId="56" xfId="0" applyFont="1" applyFill="1" applyBorder="1" applyAlignment="1">
      <alignment horizontal="left" vertical="center" wrapText="1"/>
    </xf>
    <xf numFmtId="0" fontId="32" fillId="0" borderId="56" xfId="0" applyFont="1" applyBorder="1" applyAlignment="1">
      <alignment horizontal="left" vertical="center" wrapText="1"/>
    </xf>
    <xf numFmtId="0" fontId="33" fillId="0" borderId="4" xfId="0" applyFont="1" applyFill="1" applyBorder="1" applyAlignment="1">
      <alignment vertical="center" wrapText="1"/>
    </xf>
    <xf numFmtId="0" fontId="31" fillId="0" borderId="4" xfId="0" applyFont="1" applyBorder="1" applyAlignment="1">
      <alignment wrapText="1"/>
    </xf>
    <xf numFmtId="0" fontId="33" fillId="0" borderId="56" xfId="0" applyFont="1" applyBorder="1" applyAlignment="1">
      <alignment vertical="center" wrapText="1"/>
    </xf>
    <xf numFmtId="0" fontId="33" fillId="0" borderId="4" xfId="0" applyFont="1" applyBorder="1" applyAlignment="1">
      <alignment horizontal="justify" vertical="center"/>
    </xf>
    <xf numFmtId="0" fontId="32" fillId="0" borderId="4" xfId="0" applyFont="1" applyBorder="1" applyAlignment="1">
      <alignment horizontal="center" vertical="center" wrapText="1"/>
    </xf>
    <xf numFmtId="0" fontId="6" fillId="0" borderId="40" xfId="0" applyFont="1" applyBorder="1" applyAlignment="1">
      <alignment horizontal="right" vertical="center"/>
    </xf>
    <xf numFmtId="0" fontId="6" fillId="0" borderId="25" xfId="0" applyFont="1" applyBorder="1" applyAlignment="1">
      <alignment horizontal="right" vertical="center"/>
    </xf>
    <xf numFmtId="0" fontId="0" fillId="0" borderId="25" xfId="0" applyBorder="1" applyAlignment="1">
      <alignment vertical="center"/>
    </xf>
    <xf numFmtId="9" fontId="6" fillId="0" borderId="25" xfId="0" applyNumberFormat="1" applyFont="1" applyBorder="1" applyAlignment="1">
      <alignment horizontal="right" vertical="center"/>
    </xf>
    <xf numFmtId="0" fontId="0" fillId="0" borderId="57" xfId="0" applyBorder="1" applyAlignment="1">
      <alignment vertical="center"/>
    </xf>
    <xf numFmtId="0" fontId="2" fillId="0" borderId="0" xfId="0" applyFont="1" applyAlignment="1">
      <alignment horizontal="center" vertical="center"/>
    </xf>
    <xf numFmtId="0" fontId="0" fillId="0" borderId="0" xfId="0" applyFont="1" applyAlignment="1">
      <alignment horizontal="left" vertical="center"/>
    </xf>
    <xf numFmtId="0" fontId="31" fillId="0" borderId="51" xfId="0" applyFont="1" applyBorder="1" applyAlignment="1">
      <alignment vertical="center" wrapText="1"/>
    </xf>
    <xf numFmtId="0" fontId="31" fillId="0" borderId="56" xfId="0" applyFont="1" applyFill="1" applyBorder="1" applyAlignment="1">
      <alignment vertical="center" wrapText="1"/>
    </xf>
    <xf numFmtId="14" fontId="6" fillId="0" borderId="4" xfId="0" applyNumberFormat="1" applyFont="1" applyFill="1" applyBorder="1" applyAlignment="1">
      <alignment horizontal="center" vertical="center" wrapText="1"/>
    </xf>
    <xf numFmtId="0" fontId="6" fillId="0" borderId="4" xfId="0" applyFont="1" applyFill="1" applyBorder="1" applyAlignment="1">
      <alignment vertical="center"/>
    </xf>
    <xf numFmtId="0" fontId="6" fillId="0" borderId="4" xfId="0" applyFont="1" applyFill="1" applyBorder="1" applyAlignment="1"/>
    <xf numFmtId="0" fontId="6" fillId="0" borderId="4" xfId="0" applyFont="1" applyBorder="1" applyAlignment="1"/>
    <xf numFmtId="0" fontId="6" fillId="2" borderId="4" xfId="4" applyNumberFormat="1" applyFont="1" applyFill="1" applyBorder="1" applyAlignment="1">
      <alignment horizontal="center" vertical="center" wrapText="1"/>
    </xf>
    <xf numFmtId="16" fontId="6" fillId="2" borderId="4" xfId="0" applyNumberFormat="1" applyFont="1" applyFill="1" applyBorder="1" applyAlignment="1">
      <alignment horizontal="center" vertical="center" wrapText="1"/>
    </xf>
    <xf numFmtId="0" fontId="7" fillId="2" borderId="28" xfId="0" applyFont="1" applyFill="1" applyBorder="1" applyAlignment="1">
      <alignment horizontal="center" vertical="center" wrapText="1"/>
    </xf>
    <xf numFmtId="9" fontId="6" fillId="2" borderId="28" xfId="0" applyNumberFormat="1" applyFont="1" applyFill="1" applyBorder="1" applyAlignment="1">
      <alignment horizontal="center" vertical="center" wrapText="1"/>
    </xf>
    <xf numFmtId="0" fontId="6" fillId="0" borderId="28" xfId="0" applyFont="1" applyFill="1" applyBorder="1" applyAlignment="1"/>
    <xf numFmtId="10" fontId="6" fillId="2" borderId="4" xfId="0" applyNumberFormat="1" applyFont="1" applyFill="1" applyBorder="1" applyAlignment="1">
      <alignment horizontal="center" vertical="center" wrapText="1"/>
    </xf>
    <xf numFmtId="0" fontId="6" fillId="2" borderId="4" xfId="0" applyFont="1" applyFill="1" applyBorder="1" applyAlignment="1"/>
    <xf numFmtId="0" fontId="6" fillId="0" borderId="4" xfId="0" applyFont="1" applyFill="1" applyBorder="1" applyAlignment="1">
      <alignment horizontal="left" wrapText="1"/>
    </xf>
    <xf numFmtId="0" fontId="6" fillId="0" borderId="4" xfId="0" applyFont="1" applyFill="1" applyBorder="1" applyAlignment="1">
      <alignment wrapText="1"/>
    </xf>
    <xf numFmtId="0" fontId="2" fillId="0" borderId="0" xfId="0" applyFont="1" applyAlignment="1">
      <alignment horizontal="left"/>
    </xf>
    <xf numFmtId="0" fontId="6" fillId="0" borderId="0" xfId="0" applyFont="1"/>
    <xf numFmtId="0" fontId="0" fillId="0" borderId="0" xfId="0" applyFont="1"/>
    <xf numFmtId="0" fontId="0" fillId="2" borderId="0" xfId="0" applyFont="1" applyFill="1"/>
    <xf numFmtId="0" fontId="0" fillId="2" borderId="0" xfId="0" applyFont="1" applyFill="1" applyAlignment="1"/>
    <xf numFmtId="0" fontId="0" fillId="0" borderId="0" xfId="0" applyFont="1" applyAlignment="1">
      <alignment horizontal="justify"/>
    </xf>
    <xf numFmtId="0" fontId="0" fillId="2" borderId="0" xfId="0" applyFont="1" applyFill="1" applyBorder="1"/>
    <xf numFmtId="0" fontId="0" fillId="0" borderId="0" xfId="0" applyFont="1" applyBorder="1"/>
    <xf numFmtId="0" fontId="0" fillId="0" borderId="0" xfId="0" applyFont="1" applyBorder="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2" fillId="3" borderId="12" xfId="0" applyFont="1" applyFill="1" applyBorder="1" applyAlignment="1">
      <alignment horizontal="center" vertical="center" wrapText="1"/>
    </xf>
    <xf numFmtId="0" fontId="7" fillId="2" borderId="4" xfId="2" applyFont="1" applyFill="1" applyBorder="1" applyAlignment="1">
      <alignment horizontal="justify" vertical="center" wrapText="1"/>
    </xf>
    <xf numFmtId="0" fontId="9" fillId="2" borderId="4" xfId="0" applyFont="1" applyFill="1" applyBorder="1" applyAlignment="1">
      <alignment horizontal="right" vertical="center" wrapText="1"/>
    </xf>
    <xf numFmtId="0" fontId="0" fillId="2" borderId="4" xfId="0" applyFill="1" applyBorder="1" applyAlignment="1">
      <alignment vertical="center"/>
    </xf>
    <xf numFmtId="9" fontId="6" fillId="2" borderId="4" xfId="0" applyNumberFormat="1" applyFont="1" applyFill="1" applyBorder="1" applyAlignment="1">
      <alignment horizontal="right" vertical="center"/>
    </xf>
    <xf numFmtId="0" fontId="0" fillId="2" borderId="0" xfId="0" applyFill="1" applyAlignment="1">
      <alignment vertical="center"/>
    </xf>
    <xf numFmtId="9" fontId="6" fillId="2" borderId="4" xfId="0" applyNumberFormat="1" applyFont="1"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6" fillId="0" borderId="4" xfId="0" applyFont="1" applyFill="1" applyBorder="1" applyAlignment="1">
      <alignment horizontal="right" vertical="center"/>
    </xf>
    <xf numFmtId="0" fontId="0" fillId="0" borderId="4" xfId="0" applyFont="1" applyFill="1" applyBorder="1" applyAlignment="1">
      <alignment horizontal="center" vertical="center"/>
    </xf>
    <xf numFmtId="0" fontId="0" fillId="0" borderId="0" xfId="0" applyFill="1" applyAlignment="1">
      <alignment horizontal="center" vertical="center"/>
    </xf>
    <xf numFmtId="0" fontId="11" fillId="7" borderId="4" xfId="0" applyFont="1" applyFill="1" applyBorder="1" applyAlignment="1">
      <alignment vertical="center"/>
    </xf>
    <xf numFmtId="0" fontId="9" fillId="7" borderId="4" xfId="0" applyFont="1" applyFill="1" applyBorder="1" applyAlignment="1">
      <alignment horizontal="right" vertical="center"/>
    </xf>
    <xf numFmtId="0" fontId="9" fillId="7" borderId="4" xfId="0" applyFont="1" applyFill="1" applyBorder="1" applyAlignment="1">
      <alignment horizontal="center" vertical="center"/>
    </xf>
    <xf numFmtId="0" fontId="9" fillId="7" borderId="4" xfId="0" applyFont="1" applyFill="1" applyBorder="1" applyAlignment="1">
      <alignment vertical="center"/>
    </xf>
    <xf numFmtId="9" fontId="9" fillId="7" borderId="4" xfId="1" applyFont="1" applyFill="1" applyBorder="1" applyAlignment="1">
      <alignment vertical="center"/>
    </xf>
    <xf numFmtId="0" fontId="0" fillId="7" borderId="4" xfId="0" applyFill="1" applyBorder="1" applyAlignment="1">
      <alignment vertical="center"/>
    </xf>
    <xf numFmtId="0" fontId="30" fillId="0" borderId="0" xfId="0" applyFont="1"/>
    <xf numFmtId="0" fontId="5" fillId="0" borderId="0" xfId="0" applyFont="1" applyAlignment="1"/>
    <xf numFmtId="0" fontId="9" fillId="3" borderId="12" xfId="0" applyFont="1" applyFill="1" applyBorder="1" applyAlignment="1">
      <alignment horizontal="center" wrapText="1"/>
    </xf>
    <xf numFmtId="0" fontId="9" fillId="5" borderId="24" xfId="0" applyFont="1" applyFill="1" applyBorder="1" applyAlignment="1">
      <alignment horizontal="center" vertical="center" wrapText="1"/>
    </xf>
    <xf numFmtId="0" fontId="9" fillId="5" borderId="24" xfId="0" applyFont="1" applyFill="1" applyBorder="1" applyAlignment="1">
      <alignment horizontal="center" vertical="center"/>
    </xf>
    <xf numFmtId="0" fontId="6" fillId="7" borderId="27" xfId="0" applyFont="1" applyFill="1" applyBorder="1" applyAlignment="1">
      <alignment horizontal="center" vertical="center" wrapText="1"/>
    </xf>
    <xf numFmtId="0" fontId="6" fillId="7" borderId="37" xfId="0" applyFont="1" applyFill="1" applyBorder="1" applyAlignment="1">
      <alignment horizontal="right" wrapText="1"/>
    </xf>
    <xf numFmtId="0" fontId="6" fillId="7" borderId="24" xfId="0" applyFont="1" applyFill="1" applyBorder="1" applyAlignment="1">
      <alignment horizontal="right" vertical="center" wrapText="1"/>
    </xf>
    <xf numFmtId="0" fontId="6" fillId="7" borderId="30" xfId="0" applyFont="1" applyFill="1" applyBorder="1"/>
    <xf numFmtId="0" fontId="7" fillId="0" borderId="47" xfId="0" applyFont="1" applyBorder="1" applyAlignment="1">
      <alignment horizontal="center" vertical="center" wrapText="1"/>
    </xf>
    <xf numFmtId="0" fontId="7" fillId="0" borderId="19"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4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0" borderId="60" xfId="0" applyFont="1" applyBorder="1" applyAlignment="1">
      <alignment horizontal="center" vertical="center"/>
    </xf>
    <xf numFmtId="0" fontId="6" fillId="0" borderId="5" xfId="0" applyFont="1" applyBorder="1" applyAlignment="1">
      <alignment horizontal="center" vertical="center" wrapText="1"/>
    </xf>
    <xf numFmtId="9" fontId="6" fillId="0" borderId="5" xfId="0" applyNumberFormat="1" applyFont="1" applyBorder="1" applyAlignment="1">
      <alignment horizontal="right" vertical="center"/>
    </xf>
    <xf numFmtId="9" fontId="6" fillId="0" borderId="7" xfId="0" applyNumberFormat="1" applyFont="1" applyBorder="1" applyAlignment="1">
      <alignment horizontal="right"/>
    </xf>
    <xf numFmtId="0" fontId="6" fillId="0" borderId="32" xfId="0" applyFont="1" applyBorder="1"/>
    <xf numFmtId="0" fontId="7" fillId="0" borderId="33" xfId="0" applyFont="1" applyBorder="1" applyAlignment="1">
      <alignment horizontal="center" vertical="center"/>
    </xf>
    <xf numFmtId="0" fontId="36" fillId="0" borderId="4" xfId="0" applyFont="1" applyFill="1" applyBorder="1" applyAlignment="1">
      <alignment horizontal="center" vertical="center" wrapText="1"/>
    </xf>
    <xf numFmtId="0" fontId="6" fillId="0" borderId="25" xfId="0" applyFont="1" applyFill="1" applyBorder="1" applyAlignment="1">
      <alignment horizontal="center" vertical="center"/>
    </xf>
    <xf numFmtId="9" fontId="6" fillId="0" borderId="7" xfId="0" applyNumberFormat="1" applyFont="1" applyBorder="1" applyAlignment="1">
      <alignment horizontal="right" vertical="center"/>
    </xf>
    <xf numFmtId="0" fontId="6" fillId="0" borderId="34" xfId="0" applyFont="1" applyBorder="1"/>
    <xf numFmtId="0" fontId="7" fillId="0" borderId="50" xfId="0" applyFont="1" applyBorder="1" applyAlignment="1">
      <alignment horizontal="center" vertical="center"/>
    </xf>
    <xf numFmtId="0" fontId="7" fillId="2" borderId="33" xfId="0" applyFont="1" applyFill="1" applyBorder="1" applyAlignment="1">
      <alignment horizontal="center" vertical="center"/>
    </xf>
    <xf numFmtId="0" fontId="7" fillId="2" borderId="33" xfId="0" applyFont="1" applyFill="1" applyBorder="1" applyAlignment="1">
      <alignment horizontal="center" vertical="center" wrapText="1"/>
    </xf>
    <xf numFmtId="0" fontId="6" fillId="0" borderId="25" xfId="0" applyFont="1" applyBorder="1" applyAlignment="1">
      <alignment horizontal="center" vertical="center" wrapText="1"/>
    </xf>
    <xf numFmtId="9" fontId="6" fillId="0" borderId="39" xfId="0" applyNumberFormat="1" applyFont="1" applyFill="1" applyBorder="1" applyAlignment="1">
      <alignment horizontal="center" vertical="center"/>
    </xf>
    <xf numFmtId="0" fontId="7" fillId="0" borderId="49" xfId="0" applyFont="1" applyBorder="1" applyAlignment="1">
      <alignment horizontal="center" vertical="center" wrapText="1"/>
    </xf>
    <xf numFmtId="0" fontId="7" fillId="0" borderId="39" xfId="0" applyFont="1" applyBorder="1" applyAlignment="1">
      <alignment horizontal="center" vertical="center"/>
    </xf>
    <xf numFmtId="0" fontId="7" fillId="0" borderId="25" xfId="0" applyFont="1" applyBorder="1" applyAlignment="1">
      <alignment horizontal="center" vertical="center"/>
    </xf>
    <xf numFmtId="0" fontId="7" fillId="0" borderId="40" xfId="0" applyFont="1" applyBorder="1" applyAlignment="1">
      <alignment horizontal="center" vertical="center"/>
    </xf>
    <xf numFmtId="0" fontId="7" fillId="0" borderId="28" xfId="0" applyFont="1" applyBorder="1" applyAlignment="1">
      <alignment horizontal="center" vertical="center"/>
    </xf>
    <xf numFmtId="0" fontId="36" fillId="0" borderId="2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0" fontId="6" fillId="0" borderId="41" xfId="0" applyFont="1" applyBorder="1" applyAlignment="1">
      <alignment horizontal="center" vertical="center"/>
    </xf>
    <xf numFmtId="0" fontId="6" fillId="0" borderId="25" xfId="0" applyFont="1" applyBorder="1" applyAlignment="1">
      <alignment horizontal="left" vertical="top" wrapText="1"/>
    </xf>
    <xf numFmtId="0" fontId="6" fillId="0" borderId="39" xfId="0" applyFont="1" applyBorder="1" applyAlignment="1">
      <alignment horizontal="left" vertical="top" wrapText="1"/>
    </xf>
    <xf numFmtId="0" fontId="6" fillId="0" borderId="42" xfId="0" applyFont="1" applyBorder="1" applyAlignment="1">
      <alignment horizontal="center" vertical="center"/>
    </xf>
    <xf numFmtId="0" fontId="36" fillId="7" borderId="10" xfId="0" applyFont="1" applyFill="1" applyBorder="1"/>
    <xf numFmtId="0" fontId="36" fillId="7" borderId="11" xfId="0" applyFont="1" applyFill="1" applyBorder="1"/>
    <xf numFmtId="0" fontId="36" fillId="7" borderId="35" xfId="0" applyFont="1" applyFill="1" applyBorder="1"/>
    <xf numFmtId="0" fontId="36" fillId="7" borderId="35" xfId="0" applyFont="1" applyFill="1" applyBorder="1" applyAlignment="1">
      <alignment horizontal="right" wrapText="1"/>
    </xf>
    <xf numFmtId="0" fontId="37" fillId="0" borderId="0" xfId="0" applyFont="1" applyBorder="1" applyAlignment="1">
      <alignment horizontal="center" wrapText="1"/>
    </xf>
    <xf numFmtId="0" fontId="30" fillId="0" borderId="0" xfId="0" applyFont="1" applyBorder="1" applyAlignment="1">
      <alignment horizontal="center" wrapText="1"/>
    </xf>
    <xf numFmtId="0" fontId="37" fillId="0" borderId="0" xfId="0" applyFont="1" applyBorder="1" applyAlignment="1">
      <alignment wrapText="1"/>
    </xf>
    <xf numFmtId="0" fontId="37" fillId="0" borderId="0" xfId="0" applyFont="1"/>
    <xf numFmtId="0" fontId="37" fillId="0" borderId="8" xfId="0" applyFont="1" applyBorder="1"/>
    <xf numFmtId="0" fontId="6" fillId="0" borderId="47" xfId="0" applyFont="1" applyBorder="1" applyAlignment="1">
      <alignment horizontal="center" wrapText="1"/>
    </xf>
    <xf numFmtId="0" fontId="6" fillId="0" borderId="19" xfId="0" applyFont="1" applyBorder="1" applyAlignment="1">
      <alignment horizontal="center" wrapText="1"/>
    </xf>
    <xf numFmtId="0" fontId="9" fillId="0" borderId="19" xfId="0" applyFont="1" applyBorder="1" applyAlignment="1">
      <alignment horizontal="right" wrapText="1"/>
    </xf>
    <xf numFmtId="0" fontId="9" fillId="0" borderId="48" xfId="0" applyFont="1" applyFill="1" applyBorder="1" applyAlignment="1">
      <alignment horizontal="right" wrapText="1"/>
    </xf>
    <xf numFmtId="0" fontId="6" fillId="0" borderId="7" xfId="0" applyFont="1" applyBorder="1" applyAlignment="1">
      <alignment horizontal="center"/>
    </xf>
    <xf numFmtId="0" fontId="6" fillId="0" borderId="7" xfId="0" applyFont="1" applyBorder="1" applyAlignment="1">
      <alignment horizontal="center" wrapText="1"/>
    </xf>
    <xf numFmtId="0" fontId="6" fillId="0" borderId="8" xfId="0" applyFont="1" applyBorder="1" applyAlignment="1">
      <alignment horizontal="center" wrapText="1"/>
    </xf>
    <xf numFmtId="9" fontId="6" fillId="0" borderId="17" xfId="0" applyNumberFormat="1" applyFont="1" applyBorder="1" applyAlignment="1">
      <alignment horizontal="right"/>
    </xf>
    <xf numFmtId="0" fontId="0" fillId="0" borderId="20" xfId="0" applyBorder="1"/>
    <xf numFmtId="0" fontId="6" fillId="2" borderId="4" xfId="0" applyFont="1" applyFill="1" applyBorder="1" applyAlignment="1">
      <alignment vertical="center" wrapText="1"/>
    </xf>
    <xf numFmtId="0" fontId="6" fillId="0" borderId="60" xfId="0" applyFont="1" applyBorder="1" applyAlignment="1">
      <alignment horizontal="right"/>
    </xf>
    <xf numFmtId="0" fontId="6" fillId="0" borderId="19" xfId="0" applyFont="1" applyBorder="1" applyAlignment="1">
      <alignment horizontal="left" vertical="top" wrapText="1"/>
    </xf>
    <xf numFmtId="0" fontId="6" fillId="0" borderId="19" xfId="0" applyFont="1" applyBorder="1" applyAlignment="1">
      <alignment horizontal="left" wrapText="1"/>
    </xf>
    <xf numFmtId="0" fontId="6" fillId="0" borderId="19" xfId="0" applyFont="1" applyBorder="1" applyAlignment="1">
      <alignment horizontal="right" wrapText="1"/>
    </xf>
    <xf numFmtId="0" fontId="6" fillId="0" borderId="33" xfId="0" applyFont="1" applyBorder="1" applyAlignment="1">
      <alignment horizontal="left" wrapText="1"/>
    </xf>
    <xf numFmtId="9" fontId="6" fillId="0" borderId="33" xfId="0" applyNumberFormat="1" applyFont="1" applyBorder="1" applyAlignment="1">
      <alignment horizontal="right"/>
    </xf>
    <xf numFmtId="0" fontId="6" fillId="0" borderId="56" xfId="0" applyFont="1" applyBorder="1" applyAlignment="1">
      <alignment horizontal="right"/>
    </xf>
    <xf numFmtId="0" fontId="6" fillId="0" borderId="4" xfId="0" applyFont="1" applyBorder="1" applyAlignment="1">
      <alignment horizontal="left" wrapText="1"/>
    </xf>
    <xf numFmtId="0" fontId="6" fillId="0" borderId="33" xfId="0" applyFont="1" applyBorder="1" applyAlignment="1">
      <alignment horizontal="left" vertical="center" wrapText="1"/>
    </xf>
    <xf numFmtId="0" fontId="1" fillId="0" borderId="0" xfId="0" applyFont="1"/>
    <xf numFmtId="0" fontId="6" fillId="0" borderId="56" xfId="0" applyFont="1" applyBorder="1" applyAlignment="1">
      <alignment horizontal="left" vertical="center" wrapText="1"/>
    </xf>
    <xf numFmtId="0" fontId="0" fillId="0" borderId="34" xfId="0" applyFont="1" applyBorder="1"/>
    <xf numFmtId="0" fontId="6" fillId="0" borderId="32" xfId="0" applyFont="1" applyBorder="1" applyAlignment="1">
      <alignment horizontal="center" wrapText="1"/>
    </xf>
    <xf numFmtId="0" fontId="24" fillId="0" borderId="0" xfId="0" applyFont="1" applyAlignment="1">
      <alignment horizontal="left"/>
    </xf>
    <xf numFmtId="0" fontId="9" fillId="0" borderId="0" xfId="0" applyFont="1" applyAlignment="1">
      <alignment horizontal="center"/>
    </xf>
    <xf numFmtId="0" fontId="6" fillId="0" borderId="0" xfId="0" applyFont="1" applyAlignment="1">
      <alignment vertical="center"/>
    </xf>
    <xf numFmtId="0" fontId="6" fillId="0" borderId="19" xfId="0" applyFont="1" applyFill="1" applyBorder="1" applyAlignment="1">
      <alignment horizontal="right"/>
    </xf>
    <xf numFmtId="0" fontId="6" fillId="0" borderId="18" xfId="0" applyFont="1" applyFill="1" applyBorder="1" applyAlignment="1">
      <alignment horizontal="right"/>
    </xf>
    <xf numFmtId="0" fontId="6" fillId="0" borderId="5" xfId="0" applyFont="1" applyFill="1" applyBorder="1" applyAlignment="1">
      <alignment horizontal="right"/>
    </xf>
    <xf numFmtId="0" fontId="6" fillId="0" borderId="7" xfId="0" applyFont="1" applyFill="1" applyBorder="1" applyAlignment="1">
      <alignment horizontal="right"/>
    </xf>
    <xf numFmtId="0" fontId="6" fillId="0" borderId="33" xfId="0" applyFont="1" applyFill="1" applyBorder="1" applyAlignment="1">
      <alignment horizontal="right"/>
    </xf>
    <xf numFmtId="0" fontId="2" fillId="0" borderId="0" xfId="0" applyFont="1" applyAlignment="1">
      <alignment horizontal="center"/>
    </xf>
    <xf numFmtId="0" fontId="6" fillId="0" borderId="4" xfId="0" applyFont="1" applyFill="1" applyBorder="1"/>
    <xf numFmtId="9" fontId="6" fillId="0" borderId="4" xfId="0" applyNumberFormat="1" applyFont="1" applyFill="1" applyBorder="1" applyAlignment="1">
      <alignment horizontal="right"/>
    </xf>
    <xf numFmtId="0" fontId="9" fillId="0" borderId="4" xfId="0" applyFont="1" applyFill="1" applyBorder="1"/>
    <xf numFmtId="0" fontId="9" fillId="0" borderId="4" xfId="0" applyFont="1" applyFill="1" applyBorder="1" applyAlignment="1">
      <alignment horizontal="right"/>
    </xf>
    <xf numFmtId="0" fontId="6" fillId="0" borderId="17" xfId="0" applyFont="1" applyFill="1" applyBorder="1" applyAlignment="1">
      <alignment horizontal="center" wrapText="1"/>
    </xf>
    <xf numFmtId="0" fontId="9" fillId="0" borderId="18" xfId="0" applyFont="1" applyFill="1" applyBorder="1" applyAlignment="1">
      <alignment horizontal="center" wrapText="1"/>
    </xf>
    <xf numFmtId="0" fontId="6" fillId="0" borderId="28" xfId="0" applyFont="1" applyFill="1" applyBorder="1" applyAlignment="1">
      <alignment horizontal="right" wrapText="1"/>
    </xf>
    <xf numFmtId="0" fontId="6" fillId="0" borderId="28" xfId="0" applyFont="1" applyFill="1" applyBorder="1"/>
    <xf numFmtId="0" fontId="0" fillId="0" borderId="32" xfId="0" applyFont="1" applyBorder="1"/>
    <xf numFmtId="0" fontId="6" fillId="0" borderId="4" xfId="0" applyNumberFormat="1" applyFont="1" applyBorder="1" applyAlignment="1">
      <alignment horizontal="right" wrapText="1"/>
    </xf>
    <xf numFmtId="49" fontId="6"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left" vertical="center" wrapText="1"/>
    </xf>
    <xf numFmtId="0" fontId="6" fillId="0" borderId="31" xfId="0" applyFont="1" applyFill="1" applyBorder="1" applyAlignment="1">
      <alignment horizontal="right"/>
    </xf>
    <xf numFmtId="9" fontId="6" fillId="0" borderId="19" xfId="0" applyNumberFormat="1" applyFont="1" applyFill="1" applyBorder="1" applyAlignment="1">
      <alignment horizontal="right"/>
    </xf>
    <xf numFmtId="0" fontId="0" fillId="0" borderId="32" xfId="0" applyFill="1" applyBorder="1" applyAlignment="1">
      <alignment vertical="center" wrapText="1"/>
    </xf>
    <xf numFmtId="0" fontId="0" fillId="0" borderId="34" xfId="0" applyFill="1" applyBorder="1"/>
    <xf numFmtId="0" fontId="6" fillId="7" borderId="28" xfId="0" applyFont="1" applyFill="1" applyBorder="1" applyAlignment="1">
      <alignment horizontal="center" vertical="center" wrapText="1"/>
    </xf>
    <xf numFmtId="0" fontId="0" fillId="0" borderId="4" xfId="0" applyFill="1" applyBorder="1" applyAlignment="1">
      <alignment vertical="center" wrapText="1"/>
    </xf>
    <xf numFmtId="0" fontId="6" fillId="0" borderId="4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2" xfId="0" applyFont="1" applyBorder="1" applyAlignment="1">
      <alignment wrapText="1"/>
    </xf>
    <xf numFmtId="0" fontId="6" fillId="0" borderId="4" xfId="0" applyFont="1" applyBorder="1" applyAlignment="1">
      <alignment horizontal="left" vertical="top" wrapText="1"/>
    </xf>
    <xf numFmtId="0" fontId="6" fillId="0" borderId="8" xfId="0" applyFont="1" applyBorder="1" applyAlignment="1">
      <alignment horizontal="right"/>
    </xf>
    <xf numFmtId="0" fontId="9" fillId="7" borderId="10" xfId="0" applyFont="1" applyFill="1" applyBorder="1"/>
    <xf numFmtId="0" fontId="9" fillId="7" borderId="11" xfId="0" applyFont="1" applyFill="1" applyBorder="1"/>
    <xf numFmtId="0" fontId="6" fillId="0" borderId="60"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34" xfId="0" applyFont="1" applyBorder="1" applyAlignment="1">
      <alignment horizontal="center" vertical="center" wrapText="1"/>
    </xf>
    <xf numFmtId="9" fontId="6" fillId="2" borderId="4" xfId="0" applyNumberFormat="1" applyFont="1" applyFill="1" applyBorder="1" applyAlignment="1">
      <alignment horizontal="right" wrapText="1"/>
    </xf>
    <xf numFmtId="0" fontId="6" fillId="0" borderId="31"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0" borderId="31" xfId="0" applyFont="1" applyBorder="1" applyAlignment="1">
      <alignment horizontal="center" wrapText="1"/>
    </xf>
    <xf numFmtId="0" fontId="6" fillId="0" borderId="31" xfId="0" applyFont="1" applyBorder="1" applyAlignment="1">
      <alignment horizontal="right" wrapText="1"/>
    </xf>
    <xf numFmtId="0" fontId="6" fillId="2" borderId="31" xfId="0" applyFont="1" applyFill="1" applyBorder="1" applyAlignment="1">
      <alignment horizontal="right" wrapText="1"/>
    </xf>
    <xf numFmtId="0" fontId="6" fillId="0" borderId="31" xfId="0" applyFont="1" applyBorder="1" applyAlignment="1">
      <alignment horizontal="right" vertical="center" wrapText="1"/>
    </xf>
    <xf numFmtId="0" fontId="6" fillId="0" borderId="40" xfId="0" applyFont="1" applyBorder="1" applyAlignment="1">
      <alignment horizontal="center" vertical="center"/>
    </xf>
    <xf numFmtId="0" fontId="6" fillId="0" borderId="31" xfId="0" applyFont="1" applyBorder="1" applyAlignment="1">
      <alignment horizontal="left"/>
    </xf>
    <xf numFmtId="0" fontId="6" fillId="0" borderId="3" xfId="0" applyFont="1" applyFill="1" applyBorder="1" applyAlignment="1">
      <alignment horizontal="center" vertical="center" wrapText="1"/>
    </xf>
    <xf numFmtId="0" fontId="6" fillId="0" borderId="31" xfId="0" applyFont="1" applyFill="1" applyBorder="1" applyAlignment="1">
      <alignment horizontal="right" wrapText="1"/>
    </xf>
    <xf numFmtId="0" fontId="6" fillId="0" borderId="3" xfId="0" applyFont="1" applyFill="1" applyBorder="1" applyAlignment="1">
      <alignment horizontal="right" vertical="center" wrapText="1"/>
    </xf>
    <xf numFmtId="0" fontId="6" fillId="0" borderId="31"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6" fillId="0" borderId="31" xfId="0" applyFont="1" applyFill="1" applyBorder="1" applyAlignment="1">
      <alignment horizontal="center" vertical="center" wrapText="1"/>
    </xf>
    <xf numFmtId="0" fontId="6" fillId="2" borderId="31" xfId="4"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31" xfId="0" applyBorder="1"/>
    <xf numFmtId="0" fontId="6" fillId="0" borderId="16" xfId="0" applyFont="1" applyBorder="1" applyAlignment="1">
      <alignment horizontal="right"/>
    </xf>
    <xf numFmtId="0" fontId="6" fillId="0" borderId="3" xfId="0" applyFont="1" applyFill="1" applyBorder="1" applyAlignment="1">
      <alignment horizontal="right" wrapText="1"/>
    </xf>
    <xf numFmtId="0" fontId="9" fillId="0" borderId="31" xfId="0" applyFont="1" applyFill="1" applyBorder="1"/>
    <xf numFmtId="0" fontId="36" fillId="0" borderId="4" xfId="0" applyFont="1" applyBorder="1" applyAlignment="1">
      <alignment horizontal="center" vertical="center" wrapText="1"/>
    </xf>
    <xf numFmtId="0" fontId="31" fillId="0" borderId="4" xfId="0" applyFont="1" applyBorder="1" applyAlignment="1">
      <alignment vertical="center" wrapText="1"/>
    </xf>
    <xf numFmtId="0" fontId="31" fillId="0" borderId="4" xfId="0" applyFont="1" applyFill="1" applyBorder="1" applyAlignment="1">
      <alignment vertical="center" wrapText="1"/>
    </xf>
    <xf numFmtId="0" fontId="34" fillId="0" borderId="4" xfId="0" applyFont="1" applyBorder="1" applyAlignment="1">
      <alignment horizontal="justify" vertical="center"/>
    </xf>
    <xf numFmtId="0" fontId="32" fillId="0" borderId="4" xfId="0" applyFont="1" applyBorder="1" applyAlignment="1">
      <alignment horizontal="left" vertical="center" wrapText="1"/>
    </xf>
    <xf numFmtId="0" fontId="6" fillId="0" borderId="4" xfId="0" applyNumberFormat="1" applyFont="1" applyBorder="1" applyAlignment="1">
      <alignment vertical="center" wrapText="1"/>
    </xf>
    <xf numFmtId="3" fontId="31" fillId="0" borderId="4" xfId="0" applyNumberFormat="1" applyFont="1" applyFill="1" applyBorder="1" applyAlignment="1">
      <alignment horizontal="center" vertical="center" wrapText="1"/>
    </xf>
    <xf numFmtId="0" fontId="31" fillId="0" borderId="4" xfId="0" applyFont="1" applyBorder="1" applyAlignment="1">
      <alignment horizontal="center"/>
    </xf>
    <xf numFmtId="0" fontId="33" fillId="0" borderId="51" xfId="0" applyFont="1" applyBorder="1" applyAlignment="1">
      <alignment vertical="center" wrapText="1"/>
    </xf>
    <xf numFmtId="9" fontId="32" fillId="0" borderId="28" xfId="0" applyNumberFormat="1" applyFont="1" applyFill="1" applyBorder="1" applyAlignment="1">
      <alignment horizontal="center" vertical="center"/>
    </xf>
    <xf numFmtId="0" fontId="33" fillId="0" borderId="28" xfId="0" applyFont="1" applyBorder="1" applyAlignment="1">
      <alignment vertical="center" wrapText="1"/>
    </xf>
    <xf numFmtId="0" fontId="31" fillId="0" borderId="28"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1" fillId="0" borderId="28" xfId="0" applyFont="1" applyBorder="1" applyAlignment="1">
      <alignment horizontal="center" vertical="center" wrapText="1"/>
    </xf>
    <xf numFmtId="0" fontId="33" fillId="0" borderId="28" xfId="0" applyFont="1" applyBorder="1" applyAlignment="1">
      <alignment horizontal="center" vertical="center" wrapText="1"/>
    </xf>
    <xf numFmtId="0" fontId="6" fillId="0" borderId="3" xfId="0" applyFont="1" applyBorder="1" applyAlignment="1">
      <alignment horizontal="right" vertical="center"/>
    </xf>
    <xf numFmtId="0" fontId="6" fillId="0" borderId="28" xfId="0" applyFont="1" applyBorder="1" applyAlignment="1">
      <alignment horizontal="right" vertical="center"/>
    </xf>
    <xf numFmtId="0" fontId="0" fillId="0" borderId="28" xfId="0" applyBorder="1" applyAlignment="1">
      <alignment vertical="center"/>
    </xf>
    <xf numFmtId="9" fontId="6" fillId="0" borderId="28" xfId="0" applyNumberFormat="1" applyFont="1" applyBorder="1" applyAlignment="1">
      <alignment horizontal="right" vertical="center"/>
    </xf>
    <xf numFmtId="0" fontId="0" fillId="0" borderId="42"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2" borderId="1"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9" xfId="2" applyFont="1" applyFill="1" applyBorder="1" applyAlignment="1">
      <alignment horizontal="center" vertical="center"/>
    </xf>
    <xf numFmtId="0" fontId="3" fillId="2" borderId="4" xfId="3" applyFill="1" applyBorder="1" applyAlignment="1">
      <alignment horizontal="left" vertical="center" wrapText="1"/>
    </xf>
    <xf numFmtId="0" fontId="3" fillId="2" borderId="1" xfId="3" applyFill="1" applyBorder="1" applyAlignment="1">
      <alignment horizontal="left" vertical="center" wrapText="1"/>
    </xf>
    <xf numFmtId="0" fontId="3" fillId="2" borderId="3" xfId="3" applyFill="1" applyBorder="1" applyAlignment="1">
      <alignment horizontal="left" vertical="center" wrapText="1"/>
    </xf>
    <xf numFmtId="0" fontId="3" fillId="2" borderId="7" xfId="3" applyFill="1" applyBorder="1" applyAlignment="1">
      <alignment horizontal="left" vertical="center" wrapText="1"/>
    </xf>
    <xf numFmtId="0" fontId="3" fillId="2" borderId="9" xfId="3" applyFill="1" applyBorder="1" applyAlignment="1">
      <alignment horizontal="left" vertical="center" wrapText="1"/>
    </xf>
    <xf numFmtId="0" fontId="5" fillId="0" borderId="0" xfId="0" applyFont="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6" fillId="5" borderId="14"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15"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8" fillId="6" borderId="4" xfId="2" applyFont="1" applyFill="1" applyBorder="1" applyAlignment="1">
      <alignment horizontal="center" vertical="center" wrapText="1"/>
    </xf>
    <xf numFmtId="0" fontId="8" fillId="6" borderId="28" xfId="2"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28" xfId="2" applyFont="1" applyFill="1" applyBorder="1" applyAlignment="1">
      <alignment horizontal="center" vertical="center" wrapText="1"/>
    </xf>
    <xf numFmtId="0" fontId="8" fillId="5" borderId="4" xfId="2" applyFont="1" applyFill="1" applyBorder="1" applyAlignment="1">
      <alignment horizontal="center" vertical="center" wrapText="1"/>
    </xf>
    <xf numFmtId="0" fontId="8" fillId="5" borderId="28" xfId="2"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0" fillId="0" borderId="0" xfId="0" applyAlignment="1">
      <alignment horizontal="center" vertical="center"/>
    </xf>
    <xf numFmtId="0" fontId="6" fillId="6" borderId="20"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0" borderId="4" xfId="0" applyFont="1" applyBorder="1" applyAlignment="1">
      <alignment horizontal="center" vertical="center" wrapText="1"/>
    </xf>
    <xf numFmtId="0" fontId="0" fillId="0" borderId="8" xfId="0" applyBorder="1" applyAlignment="1">
      <alignment horizontal="left" vertical="center"/>
    </xf>
    <xf numFmtId="0" fontId="7" fillId="6" borderId="19"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5" fillId="0" borderId="0" xfId="0" applyFont="1" applyAlignment="1">
      <alignment horizontal="center"/>
    </xf>
    <xf numFmtId="0" fontId="2" fillId="3" borderId="10" xfId="0" applyFont="1" applyFill="1" applyBorder="1" applyAlignment="1">
      <alignment horizontal="center" wrapText="1"/>
    </xf>
    <xf numFmtId="0" fontId="2" fillId="3" borderId="11" xfId="0" applyFont="1" applyFill="1" applyBorder="1" applyAlignment="1">
      <alignment horizontal="center" wrapText="1"/>
    </xf>
    <xf numFmtId="0" fontId="2" fillId="3" borderId="12" xfId="0" applyFont="1" applyFill="1" applyBorder="1" applyAlignment="1">
      <alignment horizontal="center" wrapText="1"/>
    </xf>
    <xf numFmtId="0" fontId="0" fillId="4" borderId="10" xfId="0" applyFill="1" applyBorder="1" applyAlignment="1">
      <alignment horizontal="center" wrapText="1"/>
    </xf>
    <xf numFmtId="0" fontId="0" fillId="4" borderId="11" xfId="0" applyFill="1" applyBorder="1" applyAlignment="1">
      <alignment horizontal="center" wrapText="1"/>
    </xf>
    <xf numFmtId="0" fontId="0" fillId="4" borderId="12" xfId="0" applyFill="1" applyBorder="1" applyAlignment="1">
      <alignment horizontal="center" wrapText="1"/>
    </xf>
    <xf numFmtId="0" fontId="0" fillId="4" borderId="13" xfId="0" applyFill="1" applyBorder="1" applyAlignment="1">
      <alignment horizontal="center" wrapText="1"/>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0" fillId="0" borderId="0" xfId="0" applyAlignment="1">
      <alignment horizontal="left"/>
    </xf>
    <xf numFmtId="0" fontId="6" fillId="0" borderId="4" xfId="0" applyFont="1" applyBorder="1" applyAlignment="1">
      <alignment horizontal="center" wrapText="1"/>
    </xf>
    <xf numFmtId="0" fontId="2" fillId="3" borderId="29" xfId="0" applyFont="1" applyFill="1" applyBorder="1" applyAlignment="1">
      <alignment horizontal="center" wrapText="1"/>
    </xf>
    <xf numFmtId="0" fontId="0" fillId="4" borderId="29" xfId="0" applyFill="1" applyBorder="1" applyAlignment="1">
      <alignment horizontal="center" wrapText="1"/>
    </xf>
    <xf numFmtId="0" fontId="0" fillId="4" borderId="52" xfId="0" applyFill="1" applyBorder="1" applyAlignment="1">
      <alignment horizontal="center" wrapText="1"/>
    </xf>
    <xf numFmtId="0" fontId="7" fillId="6" borderId="48"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26"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8" fillId="6" borderId="48" xfId="2" applyFont="1" applyFill="1" applyBorder="1" applyAlignment="1">
      <alignment horizontal="center" vertical="center" wrapText="1"/>
    </xf>
    <xf numFmtId="0" fontId="8" fillId="6" borderId="25" xfId="2"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5" borderId="48" xfId="2" applyFont="1" applyFill="1" applyBorder="1" applyAlignment="1">
      <alignment horizontal="center" vertical="center" wrapText="1"/>
    </xf>
    <xf numFmtId="0" fontId="7" fillId="5" borderId="25" xfId="2" applyFont="1" applyFill="1" applyBorder="1" applyAlignment="1">
      <alignment horizontal="center" vertical="center" wrapText="1"/>
    </xf>
    <xf numFmtId="0" fontId="8" fillId="5" borderId="48" xfId="2" applyFont="1" applyFill="1" applyBorder="1" applyAlignment="1">
      <alignment horizontal="center" vertical="center" wrapText="1"/>
    </xf>
    <xf numFmtId="0" fontId="8" fillId="5" borderId="25" xfId="2" applyFont="1" applyFill="1" applyBorder="1" applyAlignment="1">
      <alignment horizontal="center" vertical="center" wrapText="1"/>
    </xf>
    <xf numFmtId="0" fontId="6" fillId="5" borderId="48"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6" borderId="45" xfId="0" applyFont="1" applyFill="1" applyBorder="1" applyAlignment="1">
      <alignment horizontal="center" vertical="center" wrapText="1"/>
    </xf>
    <xf numFmtId="0" fontId="6" fillId="0" borderId="10"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9" fillId="3" borderId="10" xfId="0" applyFont="1" applyFill="1" applyBorder="1" applyAlignment="1">
      <alignment horizontal="center" wrapText="1"/>
    </xf>
    <xf numFmtId="0" fontId="9" fillId="3" borderId="11" xfId="0" applyFont="1" applyFill="1" applyBorder="1" applyAlignment="1">
      <alignment horizontal="center" wrapText="1"/>
    </xf>
    <xf numFmtId="0" fontId="9" fillId="3" borderId="12"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4" borderId="12" xfId="0" applyFont="1" applyFill="1" applyBorder="1" applyAlignment="1">
      <alignment horizontal="center" wrapText="1"/>
    </xf>
    <xf numFmtId="0" fontId="6" fillId="4" borderId="13" xfId="0" applyFont="1" applyFill="1" applyBorder="1" applyAlignment="1">
      <alignment horizontal="center" wrapText="1"/>
    </xf>
    <xf numFmtId="0" fontId="0" fillId="0" borderId="0" xfId="0" applyFont="1" applyAlignment="1">
      <alignment horizontal="left"/>
    </xf>
    <xf numFmtId="0" fontId="6" fillId="5" borderId="54"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2" fillId="0" borderId="0" xfId="0" applyFont="1" applyBorder="1" applyAlignment="1">
      <alignment horizontal="left"/>
    </xf>
    <xf numFmtId="0" fontId="0" fillId="0" borderId="0" xfId="0" applyBorder="1" applyAlignment="1">
      <alignment horizontal="left"/>
    </xf>
    <xf numFmtId="0" fontId="3" fillId="2" borderId="33" xfId="3" applyFill="1" applyBorder="1" applyAlignment="1">
      <alignment horizontal="left" vertical="center" wrapText="1"/>
    </xf>
    <xf numFmtId="0" fontId="3" fillId="2" borderId="31" xfId="3" applyFill="1" applyBorder="1" applyAlignment="1">
      <alignment horizontal="left" vertical="center" wrapText="1"/>
    </xf>
    <xf numFmtId="0" fontId="6" fillId="5" borderId="4" xfId="0" applyFont="1" applyFill="1" applyBorder="1" applyAlignment="1">
      <alignment horizontal="center" vertical="center"/>
    </xf>
    <xf numFmtId="0" fontId="7" fillId="6" borderId="59" xfId="0" applyFont="1" applyFill="1" applyBorder="1" applyAlignment="1">
      <alignment horizontal="center" vertical="center" wrapText="1"/>
    </xf>
    <xf numFmtId="0" fontId="7" fillId="6" borderId="58"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8" fillId="6" borderId="17" xfId="2" applyFont="1" applyFill="1" applyBorder="1" applyAlignment="1">
      <alignment horizontal="center" vertical="center" wrapText="1"/>
    </xf>
    <xf numFmtId="0" fontId="8" fillId="6" borderId="18" xfId="2"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32" fillId="0" borderId="4" xfId="0" applyFont="1" applyBorder="1" applyAlignment="1">
      <alignment horizontal="center" vertical="center" wrapText="1"/>
    </xf>
    <xf numFmtId="0" fontId="7" fillId="6" borderId="33"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6" borderId="50" xfId="0" applyFont="1" applyFill="1" applyBorder="1" applyAlignment="1">
      <alignment horizontal="center" vertical="center" wrapText="1"/>
    </xf>
    <xf numFmtId="0" fontId="33" fillId="0" borderId="4" xfId="0" applyFont="1" applyFill="1" applyBorder="1" applyAlignment="1">
      <alignment horizontal="left" vertical="center" wrapText="1"/>
    </xf>
    <xf numFmtId="0" fontId="6" fillId="0" borderId="28" xfId="5" applyFont="1" applyFill="1" applyBorder="1" applyAlignment="1">
      <alignment horizontal="center" vertical="center" wrapText="1"/>
    </xf>
    <xf numFmtId="0" fontId="6" fillId="0" borderId="19" xfId="5" applyFont="1" applyFill="1" applyBorder="1" applyAlignment="1">
      <alignment horizontal="center" vertical="center" wrapText="1"/>
    </xf>
    <xf numFmtId="0" fontId="6" fillId="0" borderId="28"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8" xfId="5" applyFont="1" applyFill="1" applyBorder="1" applyAlignment="1">
      <alignment horizontal="justify" vertical="center" wrapText="1"/>
    </xf>
    <xf numFmtId="0" fontId="6" fillId="0" borderId="19" xfId="5" applyFont="1" applyFill="1" applyBorder="1" applyAlignment="1">
      <alignment horizontal="justify" vertical="center" wrapText="1"/>
    </xf>
    <xf numFmtId="0" fontId="2" fillId="0" borderId="0" xfId="0" applyFont="1" applyAlignment="1">
      <alignment horizontal="left"/>
    </xf>
    <xf numFmtId="0" fontId="0" fillId="0" borderId="0" xfId="0" applyAlignment="1">
      <alignment horizontal="justify"/>
    </xf>
    <xf numFmtId="0" fontId="0" fillId="0" borderId="0" xfId="0" applyAlignment="1"/>
    <xf numFmtId="0" fontId="2" fillId="0" borderId="8" xfId="0" applyFont="1" applyBorder="1" applyAlignment="1">
      <alignment horizontal="left"/>
    </xf>
    <xf numFmtId="0" fontId="0" fillId="0" borderId="8" xfId="0" applyBorder="1" applyAlignment="1">
      <alignment horizontal="left"/>
    </xf>
    <xf numFmtId="0" fontId="0" fillId="0" borderId="0" xfId="0" applyBorder="1" applyAlignment="1">
      <alignment horizontal="justify" wrapText="1"/>
    </xf>
    <xf numFmtId="0" fontId="0" fillId="0" borderId="2" xfId="0" applyBorder="1" applyAlignment="1">
      <alignment horizontal="justify" wrapText="1"/>
    </xf>
    <xf numFmtId="0" fontId="0" fillId="0" borderId="2" xfId="0" applyBorder="1" applyAlignment="1"/>
    <xf numFmtId="0" fontId="6" fillId="0" borderId="29" xfId="0" applyFont="1" applyBorder="1" applyAlignment="1">
      <alignment horizontal="center" wrapText="1"/>
    </xf>
    <xf numFmtId="0" fontId="6" fillId="0" borderId="12" xfId="0" applyFont="1" applyBorder="1" applyAlignment="1">
      <alignment horizontal="center" wrapText="1"/>
    </xf>
    <xf numFmtId="0" fontId="6" fillId="0" borderId="52" xfId="0" applyFont="1" applyBorder="1" applyAlignment="1">
      <alignment horizontal="center"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6" fillId="0" borderId="13" xfId="0" applyFont="1" applyBorder="1" applyAlignment="1">
      <alignment horizontal="left" wrapText="1"/>
    </xf>
    <xf numFmtId="0" fontId="30" fillId="0" borderId="8" xfId="0" applyFont="1" applyBorder="1" applyAlignment="1">
      <alignment horizontal="left"/>
    </xf>
    <xf numFmtId="0" fontId="0" fillId="0" borderId="0" xfId="0"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7" fillId="2" borderId="4" xfId="3" applyFont="1" applyFill="1" applyBorder="1" applyAlignment="1">
      <alignment horizontal="left" vertical="center" wrapTex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wrapText="1"/>
    </xf>
    <xf numFmtId="0" fontId="7" fillId="2" borderId="7" xfId="3" applyFont="1" applyFill="1" applyBorder="1" applyAlignment="1">
      <alignment horizontal="left" vertical="center" wrapText="1"/>
    </xf>
    <xf numFmtId="0" fontId="7" fillId="2" borderId="9" xfId="3" applyFont="1" applyFill="1" applyBorder="1" applyAlignment="1">
      <alignment horizontal="left" vertical="center" wrapText="1"/>
    </xf>
    <xf numFmtId="0" fontId="9" fillId="0" borderId="0" xfId="0" applyFont="1" applyAlignment="1">
      <alignment horizont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24" xfId="0" applyFont="1" applyFill="1" applyBorder="1" applyAlignment="1">
      <alignment horizontal="center" vertical="center"/>
    </xf>
    <xf numFmtId="0" fontId="7" fillId="6" borderId="4" xfId="2" applyFont="1" applyFill="1" applyBorder="1" applyAlignment="1">
      <alignment horizontal="center" vertical="center" wrapText="1"/>
    </xf>
    <xf numFmtId="0" fontId="2" fillId="3" borderId="13" xfId="0" applyFont="1" applyFill="1" applyBorder="1" applyAlignment="1">
      <alignment horizontal="center" wrapText="1"/>
    </xf>
    <xf numFmtId="0" fontId="6" fillId="5" borderId="53" xfId="0" applyFont="1" applyFill="1" applyBorder="1" applyAlignment="1">
      <alignment horizontal="center" vertical="center"/>
    </xf>
    <xf numFmtId="0" fontId="6" fillId="5" borderId="56" xfId="0" applyFont="1" applyFill="1" applyBorder="1" applyAlignment="1">
      <alignment horizontal="center" vertical="center"/>
    </xf>
    <xf numFmtId="0" fontId="22" fillId="6" borderId="55" xfId="0" applyFont="1" applyFill="1" applyBorder="1" applyAlignment="1">
      <alignment horizontal="center" vertical="center" wrapText="1"/>
    </xf>
    <xf numFmtId="0" fontId="22" fillId="6" borderId="31"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 fillId="0" borderId="0" xfId="0" applyFont="1" applyAlignment="1">
      <alignment horizontal="center"/>
    </xf>
    <xf numFmtId="0" fontId="0" fillId="0" borderId="0" xfId="0" applyFont="1" applyAlignment="1">
      <alignment horizontal="center"/>
    </xf>
    <xf numFmtId="0" fontId="6" fillId="6" borderId="54"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0" borderId="0" xfId="0" applyFont="1" applyBorder="1" applyAlignment="1">
      <alignment horizontal="left" wrapText="1"/>
    </xf>
    <xf numFmtId="0" fontId="1" fillId="0" borderId="0" xfId="0" applyFont="1" applyAlignment="1">
      <alignment horizontal="left"/>
    </xf>
    <xf numFmtId="0" fontId="6" fillId="5" borderId="57" xfId="0" applyFont="1" applyFill="1" applyBorder="1" applyAlignment="1">
      <alignment horizontal="center" vertical="center"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24" fillId="0" borderId="0" xfId="0" applyFont="1" applyAlignment="1">
      <alignment horizontal="left"/>
    </xf>
    <xf numFmtId="0" fontId="25" fillId="0" borderId="0" xfId="0" applyFont="1" applyAlignment="1">
      <alignment horizontal="left"/>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5"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38" fillId="2" borderId="4" xfId="3" applyFont="1" applyFill="1" applyBorder="1" applyAlignment="1">
      <alignment horizontal="left" vertical="center" wrapText="1"/>
    </xf>
    <xf numFmtId="0" fontId="38" fillId="2" borderId="1" xfId="3" applyFont="1" applyFill="1" applyBorder="1" applyAlignment="1">
      <alignment horizontal="left" vertical="center" wrapText="1"/>
    </xf>
    <xf numFmtId="0" fontId="38" fillId="2" borderId="3" xfId="3" applyFont="1" applyFill="1" applyBorder="1" applyAlignment="1">
      <alignment horizontal="left" vertical="center" wrapText="1"/>
    </xf>
    <xf numFmtId="0" fontId="38" fillId="2" borderId="7" xfId="3" applyFont="1" applyFill="1" applyBorder="1" applyAlignment="1">
      <alignment horizontal="left" vertical="center" wrapText="1"/>
    </xf>
    <xf numFmtId="0" fontId="38" fillId="2" borderId="9" xfId="3" applyFont="1" applyFill="1" applyBorder="1" applyAlignment="1">
      <alignment horizontal="left" vertical="center" wrapText="1"/>
    </xf>
    <xf numFmtId="0" fontId="6" fillId="5" borderId="1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0" borderId="4" xfId="5" applyFont="1" applyFill="1" applyBorder="1" applyAlignment="1">
      <alignment horizontal="center" vertical="center"/>
    </xf>
    <xf numFmtId="0" fontId="6" fillId="0" borderId="4" xfId="5" applyFont="1" applyFill="1" applyBorder="1" applyAlignment="1">
      <alignment horizontal="justify" vertical="center" wrapText="1"/>
    </xf>
    <xf numFmtId="0" fontId="6" fillId="0" borderId="4" xfId="5" applyFont="1" applyFill="1" applyBorder="1" applyAlignment="1">
      <alignment horizontal="center" vertical="center" wrapText="1"/>
    </xf>
  </cellXfs>
  <cellStyles count="7">
    <cellStyle name="40% - Énfasis3" xfId="5" builtinId="39"/>
    <cellStyle name="Moneda" xfId="4" builtinId="4"/>
    <cellStyle name="Moneda 2" xfId="6"/>
    <cellStyle name="Normal" xfId="0" builtinId="0"/>
    <cellStyle name="Normal 2" xfId="2"/>
    <cellStyle name="Normal 3"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115230</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7969" cy="722748"/>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182800</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29339" cy="722748"/>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593145</xdr:colOff>
      <xdr:row>3</xdr:row>
      <xdr:rowOff>177225</xdr:rowOff>
    </xdr:to>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twoCellAnchor editAs="oneCell">
    <xdr:from>
      <xdr:col>0</xdr:col>
      <xdr:colOff>444211</xdr:colOff>
      <xdr:row>0</xdr:row>
      <xdr:rowOff>25977</xdr:rowOff>
    </xdr:from>
    <xdr:to>
      <xdr:col>4</xdr:col>
      <xdr:colOff>593145</xdr:colOff>
      <xdr:row>3</xdr:row>
      <xdr:rowOff>177225</xdr:rowOff>
    </xdr:to>
    <xdr:pic>
      <xdr:nvPicPr>
        <xdr:cNvPr id="3" name="Picture 3">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twoCellAnchor editAs="oneCell">
    <xdr:from>
      <xdr:col>0</xdr:col>
      <xdr:colOff>482311</xdr:colOff>
      <xdr:row>0</xdr:row>
      <xdr:rowOff>0</xdr:rowOff>
    </xdr:from>
    <xdr:to>
      <xdr:col>4</xdr:col>
      <xdr:colOff>577559</xdr:colOff>
      <xdr:row>3</xdr:row>
      <xdr:rowOff>151248</xdr:rowOff>
    </xdr:to>
    <xdr:pic>
      <xdr:nvPicPr>
        <xdr:cNvPr id="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82311" y="0"/>
          <a:ext cx="1933573" cy="722748"/>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2</xdr:col>
      <xdr:colOff>34634</xdr:colOff>
      <xdr:row>3</xdr:row>
      <xdr:rowOff>177225</xdr:rowOff>
    </xdr:to>
    <xdr:pic>
      <xdr:nvPicPr>
        <xdr:cNvPr id="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510884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425159</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577559</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57150</xdr:colOff>
      <xdr:row>0</xdr:row>
      <xdr:rowOff>28575</xdr:rowOff>
    </xdr:from>
    <xdr:to>
      <xdr:col>4</xdr:col>
      <xdr:colOff>485775</xdr:colOff>
      <xdr:row>3</xdr:row>
      <xdr:rowOff>180975</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28575"/>
          <a:ext cx="14763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755936</xdr:colOff>
      <xdr:row>0</xdr:row>
      <xdr:rowOff>0</xdr:rowOff>
    </xdr:from>
    <xdr:to>
      <xdr:col>4</xdr:col>
      <xdr:colOff>545522</xdr:colOff>
      <xdr:row>3</xdr:row>
      <xdr:rowOff>79373</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755936" y="0"/>
          <a:ext cx="1751736" cy="65087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587084</xdr:colOff>
      <xdr:row>4</xdr:row>
      <xdr:rowOff>4043</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40066"/>
        </a:xfrm>
        <a:prstGeom prst="rect">
          <a:avLst/>
        </a:prstGeom>
        <a:noFill/>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272761</xdr:colOff>
      <xdr:row>0</xdr:row>
      <xdr:rowOff>25977</xdr:rowOff>
    </xdr:from>
    <xdr:to>
      <xdr:col>3</xdr:col>
      <xdr:colOff>682334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1834861" y="25977"/>
          <a:ext cx="1933573" cy="722748"/>
        </a:xfrm>
        <a:prstGeom prst="rect">
          <a:avLst/>
        </a:prstGeom>
        <a:noFill/>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116895</xdr:colOff>
      <xdr:row>3</xdr:row>
      <xdr:rowOff>177225</xdr:rowOff>
    </xdr:to>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01534" cy="722748"/>
        </a:xfrm>
        <a:prstGeom prst="rect">
          <a:avLst/>
        </a:prstGeom>
        <a:noFill/>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840795</xdr:colOff>
      <xdr:row>3</xdr:row>
      <xdr:rowOff>177225</xdr:rowOff>
    </xdr:to>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3</xdr:col>
      <xdr:colOff>145470</xdr:colOff>
      <xdr:row>3</xdr:row>
      <xdr:rowOff>177225</xdr:rowOff>
    </xdr:to>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97561</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09759"/>
        </a:xfrm>
        <a:prstGeom prst="rect">
          <a:avLst/>
        </a:prstGeom>
        <a:noFill/>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444211</xdr:colOff>
      <xdr:row>0</xdr:row>
      <xdr:rowOff>25977</xdr:rowOff>
    </xdr:from>
    <xdr:to>
      <xdr:col>5</xdr:col>
      <xdr:colOff>415634</xdr:colOff>
      <xdr:row>4</xdr:row>
      <xdr:rowOff>4043</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4006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3</xdr:row>
      <xdr:rowOff>177225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227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882361</xdr:colOff>
      <xdr:row>0</xdr:row>
      <xdr:rowOff>6927</xdr:rowOff>
    </xdr:from>
    <xdr:to>
      <xdr:col>4</xdr:col>
      <xdr:colOff>396584</xdr:colOff>
      <xdr:row>3</xdr:row>
      <xdr:rowOff>158175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82361" y="6927"/>
          <a:ext cx="1933573" cy="722748"/>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415634</xdr:colOff>
      <xdr:row>4</xdr:row>
      <xdr:rowOff>4043</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33573" cy="740066"/>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444211</xdr:colOff>
      <xdr:row>0</xdr:row>
      <xdr:rowOff>25977</xdr:rowOff>
    </xdr:from>
    <xdr:to>
      <xdr:col>4</xdr:col>
      <xdr:colOff>812220</xdr:colOff>
      <xdr:row>3</xdr:row>
      <xdr:rowOff>177225</xdr:rowOff>
    </xdr:to>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444211</xdr:colOff>
      <xdr:row>0</xdr:row>
      <xdr:rowOff>25977</xdr:rowOff>
    </xdr:from>
    <xdr:ext cx="1987259" cy="722748"/>
    <xdr:pic>
      <xdr:nvPicPr>
        <xdr:cNvPr id="2" name="Picture 3">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4211" y="25977"/>
          <a:ext cx="1987259" cy="722748"/>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447675</xdr:colOff>
      <xdr:row>0</xdr:row>
      <xdr:rowOff>28575</xdr:rowOff>
    </xdr:from>
    <xdr:to>
      <xdr:col>4</xdr:col>
      <xdr:colOff>933450</xdr:colOff>
      <xdr:row>3</xdr:row>
      <xdr:rowOff>180975</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28575"/>
          <a:ext cx="19335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447675</xdr:colOff>
      <xdr:row>0</xdr:row>
      <xdr:rowOff>28575</xdr:rowOff>
    </xdr:from>
    <xdr:to>
      <xdr:col>4</xdr:col>
      <xdr:colOff>419100</xdr:colOff>
      <xdr:row>3</xdr:row>
      <xdr:rowOff>180975</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28575"/>
          <a:ext cx="19335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4.xml"/><Relationship Id="rId1" Type="http://schemas.openxmlformats.org/officeDocument/2006/relationships/printerSettings" Target="../printerSettings/printerSettings3.bin"/><Relationship Id="rId4" Type="http://schemas.openxmlformats.org/officeDocument/2006/relationships/comments" Target="../comments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6.xml"/><Relationship Id="rId1" Type="http://schemas.openxmlformats.org/officeDocument/2006/relationships/printerSettings" Target="../printerSettings/printerSettings4.bin"/><Relationship Id="rId4" Type="http://schemas.openxmlformats.org/officeDocument/2006/relationships/comments" Target="../comments2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8"/>
  <sheetViews>
    <sheetView tabSelected="1" workbookViewId="0">
      <selection sqref="A1:E4"/>
    </sheetView>
  </sheetViews>
  <sheetFormatPr baseColWidth="10" defaultRowHeight="15" x14ac:dyDescent="0.25"/>
  <cols>
    <col min="1" max="1" width="18.28515625" style="3" customWidth="1"/>
    <col min="2" max="3" width="5.140625" style="3" customWidth="1"/>
    <col min="4" max="4" width="5.42578125" style="3" customWidth="1"/>
    <col min="5" max="5" width="15.85546875" style="3" customWidth="1"/>
    <col min="6" max="6" width="4" style="3" customWidth="1"/>
    <col min="7" max="7" width="4.140625" style="3" customWidth="1"/>
    <col min="8" max="9" width="3.85546875" style="3" customWidth="1"/>
    <col min="10" max="10" width="5.140625" style="3" customWidth="1"/>
    <col min="11" max="11" width="13" style="263" customWidth="1"/>
    <col min="12" max="12" width="11.28515625" style="263" customWidth="1"/>
    <col min="13" max="13" width="12" style="263" customWidth="1"/>
    <col min="14" max="14" width="10.5703125" style="3" customWidth="1"/>
    <col min="15" max="15" width="10.85546875" style="3" customWidth="1"/>
    <col min="16" max="16" width="9.5703125" style="3" customWidth="1"/>
    <col min="17" max="17" width="11.7109375" style="3" customWidth="1"/>
    <col min="18" max="18" width="12.42578125" style="3" customWidth="1"/>
    <col min="19" max="21" width="11.42578125" style="3"/>
    <col min="22" max="22" width="9.42578125" style="3" customWidth="1"/>
    <col min="23" max="23" width="8" style="3" customWidth="1"/>
    <col min="24" max="24" width="8.85546875" style="3" customWidth="1"/>
    <col min="25" max="25" width="9.140625" style="3" customWidth="1"/>
    <col min="26" max="26" width="8" style="3" customWidth="1"/>
    <col min="27" max="27" width="9.5703125" style="3" customWidth="1"/>
    <col min="28" max="28" width="8" style="3" customWidth="1"/>
    <col min="29" max="29" width="6.85546875" style="3" customWidth="1"/>
    <col min="30" max="30" width="6.5703125" style="3" customWidth="1"/>
    <col min="31" max="31" width="6.7109375" style="3" customWidth="1"/>
    <col min="32" max="32" width="6.85546875" style="3" customWidth="1"/>
    <col min="33" max="33" width="9.28515625" style="3" customWidth="1"/>
    <col min="34" max="34" width="11.5703125" style="3" customWidth="1"/>
    <col min="35" max="35" width="10.140625" style="3" customWidth="1"/>
    <col min="36" max="36" width="9" style="3" customWidth="1"/>
    <col min="37" max="37" width="9.7109375" style="3" customWidth="1"/>
    <col min="38" max="38" width="16.42578125" style="3" customWidth="1"/>
    <col min="39" max="40" width="11.42578125" style="3"/>
    <col min="41" max="41" width="11.85546875" style="3" bestFit="1" customWidth="1"/>
    <col min="42" max="16384" width="11.42578125" style="3"/>
  </cols>
  <sheetData>
    <row r="1" spans="1:38" ht="15" customHeight="1" x14ac:dyDescent="0.25">
      <c r="A1" s="657"/>
      <c r="B1" s="658"/>
      <c r="C1" s="658"/>
      <c r="D1" s="658"/>
      <c r="E1" s="659"/>
      <c r="F1" s="666" t="s">
        <v>0</v>
      </c>
      <c r="G1" s="667"/>
      <c r="H1" s="667"/>
      <c r="I1" s="667"/>
      <c r="J1" s="667"/>
      <c r="K1" s="667"/>
      <c r="L1" s="667"/>
      <c r="M1" s="667"/>
      <c r="N1" s="667"/>
      <c r="O1" s="668"/>
      <c r="P1" s="672" t="s">
        <v>1</v>
      </c>
      <c r="Q1" s="672"/>
    </row>
    <row r="2" spans="1:38" x14ac:dyDescent="0.25">
      <c r="A2" s="660"/>
      <c r="B2" s="661"/>
      <c r="C2" s="661"/>
      <c r="D2" s="661"/>
      <c r="E2" s="662"/>
      <c r="F2" s="669"/>
      <c r="G2" s="670"/>
      <c r="H2" s="670"/>
      <c r="I2" s="670"/>
      <c r="J2" s="670"/>
      <c r="K2" s="670"/>
      <c r="L2" s="670"/>
      <c r="M2" s="670"/>
      <c r="N2" s="670"/>
      <c r="O2" s="671"/>
      <c r="P2" s="672" t="s">
        <v>2</v>
      </c>
      <c r="Q2" s="672"/>
    </row>
    <row r="3" spans="1:38" ht="15" customHeight="1" x14ac:dyDescent="0.25">
      <c r="A3" s="660"/>
      <c r="B3" s="661"/>
      <c r="C3" s="661"/>
      <c r="D3" s="661"/>
      <c r="E3" s="662"/>
      <c r="F3" s="666" t="s">
        <v>3</v>
      </c>
      <c r="G3" s="667"/>
      <c r="H3" s="667"/>
      <c r="I3" s="667"/>
      <c r="J3" s="667"/>
      <c r="K3" s="667"/>
      <c r="L3" s="667"/>
      <c r="M3" s="667"/>
      <c r="N3" s="667"/>
      <c r="O3" s="668"/>
      <c r="P3" s="673" t="s">
        <v>4</v>
      </c>
      <c r="Q3" s="674"/>
    </row>
    <row r="4" spans="1:38" x14ac:dyDescent="0.25">
      <c r="A4" s="663"/>
      <c r="B4" s="664"/>
      <c r="C4" s="664"/>
      <c r="D4" s="664"/>
      <c r="E4" s="665"/>
      <c r="F4" s="669"/>
      <c r="G4" s="670"/>
      <c r="H4" s="670"/>
      <c r="I4" s="670"/>
      <c r="J4" s="670"/>
      <c r="K4" s="670"/>
      <c r="L4" s="670"/>
      <c r="M4" s="670"/>
      <c r="N4" s="670"/>
      <c r="O4" s="671"/>
      <c r="P4" s="675"/>
      <c r="Q4" s="676"/>
    </row>
    <row r="6" spans="1:38" ht="15.75" x14ac:dyDescent="0.25">
      <c r="A6" s="677" t="s">
        <v>5</v>
      </c>
      <c r="B6" s="677"/>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480"/>
    </row>
    <row r="7" spans="1:38" x14ac:dyDescent="0.25">
      <c r="A7" s="481" t="s">
        <v>1536</v>
      </c>
      <c r="B7" s="481"/>
      <c r="C7" s="481"/>
      <c r="D7" s="481"/>
      <c r="E7" s="481"/>
      <c r="F7" s="481"/>
      <c r="G7" s="481"/>
      <c r="H7" s="481"/>
      <c r="I7" s="481"/>
      <c r="J7" s="481"/>
      <c r="K7" s="454"/>
    </row>
    <row r="8" spans="1:38" x14ac:dyDescent="0.25">
      <c r="A8" s="481" t="s">
        <v>1460</v>
      </c>
      <c r="B8" s="481"/>
      <c r="C8" s="481"/>
      <c r="D8" s="481"/>
      <c r="E8" s="481"/>
      <c r="F8" s="481"/>
      <c r="G8" s="481"/>
      <c r="H8" s="481"/>
      <c r="I8" s="481"/>
    </row>
    <row r="9" spans="1:38" ht="15.75" thickBot="1" x14ac:dyDescent="0.3"/>
    <row r="10" spans="1:38" ht="15.75" thickBot="1" x14ac:dyDescent="0.3">
      <c r="A10" s="678">
        <v>0</v>
      </c>
      <c r="B10" s="679"/>
      <c r="C10" s="679"/>
      <c r="D10" s="679"/>
      <c r="E10" s="679"/>
      <c r="F10" s="679"/>
      <c r="G10" s="679"/>
      <c r="H10" s="679"/>
      <c r="I10" s="679"/>
      <c r="J10" s="679"/>
      <c r="K10" s="679"/>
      <c r="L10" s="679"/>
      <c r="M10" s="679"/>
      <c r="N10" s="680"/>
      <c r="O10" s="482"/>
      <c r="P10" s="482"/>
      <c r="Q10" s="482"/>
      <c r="R10" s="681" t="s">
        <v>9</v>
      </c>
      <c r="S10" s="682"/>
      <c r="T10" s="682"/>
      <c r="U10" s="682"/>
      <c r="V10" s="683"/>
      <c r="W10" s="683"/>
      <c r="X10" s="683"/>
      <c r="Y10" s="683"/>
      <c r="Z10" s="683"/>
      <c r="AA10" s="683"/>
      <c r="AB10" s="683"/>
      <c r="AC10" s="683"/>
      <c r="AD10" s="683"/>
      <c r="AE10" s="682"/>
      <c r="AF10" s="682"/>
      <c r="AG10" s="682"/>
      <c r="AH10" s="682"/>
      <c r="AI10" s="683"/>
      <c r="AJ10" s="682"/>
      <c r="AK10" s="682"/>
      <c r="AL10" s="684"/>
    </row>
    <row r="11" spans="1:38" s="263" customFormat="1"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s="263" customFormat="1"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s="263" customFormat="1" ht="67.5" x14ac:dyDescent="0.25">
      <c r="A13" s="686"/>
      <c r="B13" s="77" t="s">
        <v>38</v>
      </c>
      <c r="C13" s="77" t="s">
        <v>39</v>
      </c>
      <c r="D13" s="78" t="s">
        <v>40</v>
      </c>
      <c r="E13" s="694"/>
      <c r="F13" s="79" t="s">
        <v>41</v>
      </c>
      <c r="G13" s="79" t="s">
        <v>42</v>
      </c>
      <c r="H13" s="79" t="s">
        <v>43</v>
      </c>
      <c r="I13" s="79" t="s">
        <v>44</v>
      </c>
      <c r="J13" s="128" t="s">
        <v>45</v>
      </c>
      <c r="K13" s="694"/>
      <c r="L13" s="694"/>
      <c r="M13" s="694"/>
      <c r="N13" s="700"/>
      <c r="O13" s="702"/>
      <c r="P13" s="704"/>
      <c r="Q13" s="706"/>
      <c r="R13" s="708"/>
      <c r="S13" s="709"/>
      <c r="T13" s="709"/>
      <c r="U13" s="709"/>
      <c r="V13" s="122" t="s">
        <v>46</v>
      </c>
      <c r="W13" s="122" t="s">
        <v>47</v>
      </c>
      <c r="X13" s="122" t="s">
        <v>48</v>
      </c>
      <c r="Y13" s="122" t="s">
        <v>49</v>
      </c>
      <c r="Z13" s="122" t="s">
        <v>47</v>
      </c>
      <c r="AA13" s="696"/>
      <c r="AB13" s="698"/>
      <c r="AC13" s="122" t="s">
        <v>50</v>
      </c>
      <c r="AD13" s="122" t="s">
        <v>51</v>
      </c>
      <c r="AE13" s="120" t="s">
        <v>52</v>
      </c>
      <c r="AF13" s="120" t="s">
        <v>53</v>
      </c>
      <c r="AG13" s="709"/>
      <c r="AH13" s="716"/>
      <c r="AI13" s="718"/>
      <c r="AJ13" s="708"/>
      <c r="AK13" s="709"/>
      <c r="AL13" s="712"/>
    </row>
    <row r="14" spans="1:38" ht="45" x14ac:dyDescent="0.25">
      <c r="A14" s="483" t="s">
        <v>1461</v>
      </c>
      <c r="B14" s="107"/>
      <c r="C14" s="107"/>
      <c r="D14" s="107" t="s">
        <v>55</v>
      </c>
      <c r="E14" s="483" t="s">
        <v>1462</v>
      </c>
      <c r="F14" s="383">
        <v>2</v>
      </c>
      <c r="G14" s="383">
        <v>1</v>
      </c>
      <c r="H14" s="383">
        <v>1</v>
      </c>
      <c r="I14" s="383">
        <v>1</v>
      </c>
      <c r="J14" s="484">
        <f>SUM(F14:I14)</f>
        <v>5</v>
      </c>
      <c r="K14" s="106" t="s">
        <v>1463</v>
      </c>
      <c r="L14" s="106" t="s">
        <v>1013</v>
      </c>
      <c r="M14" s="106">
        <v>394</v>
      </c>
      <c r="N14" s="106" t="s">
        <v>1464</v>
      </c>
      <c r="O14" s="106" t="s">
        <v>1465</v>
      </c>
      <c r="P14" s="106" t="s">
        <v>1466</v>
      </c>
      <c r="Q14" s="106" t="s">
        <v>1467</v>
      </c>
      <c r="R14" s="383"/>
      <c r="S14" s="383"/>
      <c r="T14" s="383"/>
      <c r="U14" s="106"/>
      <c r="V14" s="383"/>
      <c r="W14" s="383"/>
      <c r="X14" s="383"/>
      <c r="Y14" s="383"/>
      <c r="Z14" s="383"/>
      <c r="AA14" s="383"/>
      <c r="AB14" s="383"/>
      <c r="AC14" s="383"/>
      <c r="AD14" s="383"/>
      <c r="AE14" s="383"/>
      <c r="AF14" s="383"/>
      <c r="AG14" s="106"/>
      <c r="AH14" s="106"/>
      <c r="AI14" s="106"/>
      <c r="AJ14" s="383"/>
      <c r="AK14" s="383"/>
      <c r="AL14" s="485"/>
    </row>
    <row r="15" spans="1:38" ht="67.5" x14ac:dyDescent="0.25">
      <c r="A15" s="483" t="s">
        <v>1468</v>
      </c>
      <c r="B15" s="107" t="s">
        <v>55</v>
      </c>
      <c r="C15" s="107"/>
      <c r="D15" s="107"/>
      <c r="E15" s="483" t="s">
        <v>1469</v>
      </c>
      <c r="F15" s="484"/>
      <c r="G15" s="484"/>
      <c r="H15" s="484">
        <v>116</v>
      </c>
      <c r="I15" s="484"/>
      <c r="J15" s="484">
        <v>116</v>
      </c>
      <c r="K15" s="106" t="s">
        <v>1463</v>
      </c>
      <c r="L15" s="106" t="s">
        <v>1013</v>
      </c>
      <c r="M15" s="107">
        <v>394</v>
      </c>
      <c r="N15" s="107" t="s">
        <v>1470</v>
      </c>
      <c r="O15" s="107" t="s">
        <v>1471</v>
      </c>
      <c r="P15" s="107">
        <v>116</v>
      </c>
      <c r="Q15" s="106" t="s">
        <v>1467</v>
      </c>
      <c r="R15" s="202"/>
      <c r="S15" s="202"/>
      <c r="T15" s="202"/>
      <c r="U15" s="202"/>
      <c r="V15" s="202"/>
      <c r="W15" s="202"/>
      <c r="X15" s="202"/>
      <c r="Y15" s="202"/>
      <c r="Z15" s="202"/>
      <c r="AA15" s="202"/>
      <c r="AB15" s="202"/>
      <c r="AC15" s="202"/>
      <c r="AD15" s="202"/>
      <c r="AE15" s="202"/>
      <c r="AF15" s="202"/>
      <c r="AG15" s="202"/>
      <c r="AH15" s="202"/>
      <c r="AI15" s="486"/>
      <c r="AJ15" s="202"/>
      <c r="AK15" s="202"/>
      <c r="AL15" s="485"/>
    </row>
    <row r="16" spans="1:38" ht="146.25" x14ac:dyDescent="0.25">
      <c r="A16" s="483" t="s">
        <v>1472</v>
      </c>
      <c r="B16" s="107" t="s">
        <v>55</v>
      </c>
      <c r="C16" s="107"/>
      <c r="D16" s="107"/>
      <c r="E16" s="483" t="s">
        <v>1473</v>
      </c>
      <c r="F16" s="202"/>
      <c r="G16" s="202"/>
      <c r="H16" s="202">
        <v>116</v>
      </c>
      <c r="I16" s="202"/>
      <c r="J16" s="484">
        <v>116</v>
      </c>
      <c r="K16" s="106" t="s">
        <v>1463</v>
      </c>
      <c r="L16" s="106" t="s">
        <v>1013</v>
      </c>
      <c r="M16" s="107" t="s">
        <v>1474</v>
      </c>
      <c r="N16" s="107" t="s">
        <v>1475</v>
      </c>
      <c r="O16" s="106" t="s">
        <v>1476</v>
      </c>
      <c r="P16" s="107">
        <v>116</v>
      </c>
      <c r="Q16" s="106" t="s">
        <v>1467</v>
      </c>
      <c r="R16" s="202"/>
      <c r="S16" s="202"/>
      <c r="T16" s="202"/>
      <c r="U16" s="202"/>
      <c r="V16" s="202"/>
      <c r="W16" s="202"/>
      <c r="X16" s="202"/>
      <c r="Y16" s="202"/>
      <c r="Z16" s="202"/>
      <c r="AA16" s="202"/>
      <c r="AB16" s="202"/>
      <c r="AC16" s="202"/>
      <c r="AD16" s="202"/>
      <c r="AE16" s="202"/>
      <c r="AF16" s="202"/>
      <c r="AG16" s="202"/>
      <c r="AH16" s="202"/>
      <c r="AI16" s="486"/>
      <c r="AJ16" s="202"/>
      <c r="AK16" s="202"/>
      <c r="AL16" s="485"/>
    </row>
    <row r="17" spans="1:38" ht="90" x14ac:dyDescent="0.25">
      <c r="A17" s="483" t="s">
        <v>1477</v>
      </c>
      <c r="B17" s="28"/>
      <c r="C17" s="28"/>
      <c r="D17" s="28" t="s">
        <v>55</v>
      </c>
      <c r="E17" s="483" t="s">
        <v>1478</v>
      </c>
      <c r="F17" s="374">
        <v>5</v>
      </c>
      <c r="G17" s="374">
        <v>5</v>
      </c>
      <c r="H17" s="374">
        <v>5</v>
      </c>
      <c r="I17" s="374">
        <v>5</v>
      </c>
      <c r="J17" s="228">
        <f t="shared" ref="J17:J19" si="0">SUM(F17:I17)</f>
        <v>20</v>
      </c>
      <c r="K17" s="106" t="s">
        <v>1338</v>
      </c>
      <c r="L17" s="56" t="s">
        <v>57</v>
      </c>
      <c r="M17" s="106" t="s">
        <v>1479</v>
      </c>
      <c r="N17" s="106" t="s">
        <v>1480</v>
      </c>
      <c r="O17" s="106" t="s">
        <v>1481</v>
      </c>
      <c r="P17" s="28">
        <v>280</v>
      </c>
      <c r="Q17" s="106" t="s">
        <v>1482</v>
      </c>
      <c r="R17" s="29"/>
      <c r="S17" s="29"/>
      <c r="T17" s="29"/>
      <c r="U17" s="29"/>
      <c r="V17" s="29"/>
      <c r="W17" s="29"/>
      <c r="X17" s="29"/>
      <c r="Y17" s="29"/>
      <c r="Z17" s="29"/>
      <c r="AA17" s="29"/>
      <c r="AB17" s="29"/>
      <c r="AC17" s="29"/>
      <c r="AD17" s="202"/>
      <c r="AE17" s="202"/>
      <c r="AF17" s="202"/>
      <c r="AG17" s="202"/>
      <c r="AH17" s="202"/>
      <c r="AI17" s="486"/>
      <c r="AJ17" s="202"/>
      <c r="AK17" s="202"/>
      <c r="AL17" s="485"/>
    </row>
    <row r="18" spans="1:38" ht="101.25" x14ac:dyDescent="0.25">
      <c r="A18" s="483" t="s">
        <v>1477</v>
      </c>
      <c r="B18" s="28"/>
      <c r="C18" s="28" t="s">
        <v>55</v>
      </c>
      <c r="D18" s="28"/>
      <c r="E18" s="483" t="s">
        <v>1483</v>
      </c>
      <c r="F18" s="29">
        <v>5</v>
      </c>
      <c r="G18" s="29">
        <v>5</v>
      </c>
      <c r="H18" s="29">
        <v>5</v>
      </c>
      <c r="I18" s="29">
        <v>5</v>
      </c>
      <c r="J18" s="228">
        <f t="shared" si="0"/>
        <v>20</v>
      </c>
      <c r="K18" s="106" t="s">
        <v>1338</v>
      </c>
      <c r="L18" s="56" t="s">
        <v>57</v>
      </c>
      <c r="M18" s="28" t="s">
        <v>1479</v>
      </c>
      <c r="N18" s="106" t="s">
        <v>1480</v>
      </c>
      <c r="O18" s="106" t="s">
        <v>1481</v>
      </c>
      <c r="P18" s="28">
        <v>280</v>
      </c>
      <c r="Q18" s="106" t="s">
        <v>1482</v>
      </c>
      <c r="R18" s="29"/>
      <c r="S18" s="29"/>
      <c r="T18" s="29"/>
      <c r="U18" s="29"/>
      <c r="V18" s="29"/>
      <c r="W18" s="29"/>
      <c r="X18" s="29"/>
      <c r="Y18" s="29"/>
      <c r="Z18" s="29"/>
      <c r="AA18" s="29"/>
      <c r="AB18" s="29"/>
      <c r="AC18" s="29"/>
      <c r="AD18" s="29"/>
      <c r="AE18" s="29"/>
      <c r="AF18" s="29"/>
      <c r="AG18" s="29"/>
      <c r="AH18" s="29"/>
      <c r="AI18" s="375"/>
      <c r="AJ18" s="29"/>
      <c r="AK18" s="29"/>
      <c r="AL18" s="378"/>
    </row>
    <row r="19" spans="1:38" ht="101.25" x14ac:dyDescent="0.25">
      <c r="A19" s="483" t="s">
        <v>1484</v>
      </c>
      <c r="B19" s="28"/>
      <c r="C19" s="28"/>
      <c r="D19" s="28" t="s">
        <v>55</v>
      </c>
      <c r="E19" s="483" t="s">
        <v>1485</v>
      </c>
      <c r="F19" s="29">
        <v>0</v>
      </c>
      <c r="G19" s="29">
        <v>1</v>
      </c>
      <c r="H19" s="29">
        <v>6</v>
      </c>
      <c r="I19" s="29">
        <v>6</v>
      </c>
      <c r="J19" s="228">
        <f t="shared" si="0"/>
        <v>13</v>
      </c>
      <c r="K19" s="106" t="s">
        <v>1486</v>
      </c>
      <c r="L19" s="56" t="s">
        <v>57</v>
      </c>
      <c r="M19" s="28">
        <v>389</v>
      </c>
      <c r="N19" s="56" t="s">
        <v>1487</v>
      </c>
      <c r="O19" s="56" t="s">
        <v>1488</v>
      </c>
      <c r="P19" s="28">
        <v>650</v>
      </c>
      <c r="Q19" s="106" t="s">
        <v>1482</v>
      </c>
      <c r="R19" s="29"/>
      <c r="S19" s="29"/>
      <c r="T19" s="29"/>
      <c r="U19" s="29"/>
      <c r="V19" s="29"/>
      <c r="W19" s="29"/>
      <c r="X19" s="29"/>
      <c r="Y19" s="29"/>
      <c r="Z19" s="29"/>
      <c r="AA19" s="29"/>
      <c r="AB19" s="29"/>
      <c r="AC19" s="29"/>
      <c r="AD19" s="29"/>
      <c r="AE19" s="29"/>
      <c r="AF19" s="29"/>
      <c r="AG19" s="29"/>
      <c r="AH19" s="29"/>
      <c r="AI19" s="375"/>
      <c r="AJ19" s="29"/>
      <c r="AK19" s="29"/>
      <c r="AL19" s="378"/>
    </row>
    <row r="20" spans="1:38" s="487" customFormat="1" ht="56.25" x14ac:dyDescent="0.25">
      <c r="A20" s="483" t="s">
        <v>1489</v>
      </c>
      <c r="B20" s="107"/>
      <c r="C20" s="107" t="s">
        <v>55</v>
      </c>
      <c r="D20" s="107"/>
      <c r="E20" s="483" t="s">
        <v>1490</v>
      </c>
      <c r="F20" s="383">
        <v>0</v>
      </c>
      <c r="G20" s="383">
        <v>0</v>
      </c>
      <c r="H20" s="383">
        <v>10</v>
      </c>
      <c r="I20" s="383">
        <v>10</v>
      </c>
      <c r="J20" s="484">
        <f>SUM(F20:I20)</f>
        <v>20</v>
      </c>
      <c r="K20" s="106" t="s">
        <v>1491</v>
      </c>
      <c r="L20" s="106" t="s">
        <v>1492</v>
      </c>
      <c r="M20" s="106">
        <v>389</v>
      </c>
      <c r="N20" s="106" t="s">
        <v>1493</v>
      </c>
      <c r="O20" s="56" t="s">
        <v>1488</v>
      </c>
      <c r="P20" s="106">
        <v>100</v>
      </c>
      <c r="Q20" s="106" t="s">
        <v>1494</v>
      </c>
      <c r="R20" s="383"/>
      <c r="S20" s="383"/>
      <c r="T20" s="383"/>
      <c r="U20" s="106"/>
      <c r="V20" s="383"/>
      <c r="W20" s="383"/>
      <c r="X20" s="383"/>
      <c r="Y20" s="383"/>
      <c r="Z20" s="383"/>
      <c r="AA20" s="383"/>
      <c r="AB20" s="383"/>
      <c r="AC20" s="383"/>
      <c r="AD20" s="383"/>
      <c r="AE20" s="383"/>
      <c r="AF20" s="383"/>
      <c r="AG20" s="106"/>
      <c r="AH20" s="106"/>
      <c r="AI20" s="106"/>
      <c r="AJ20" s="383"/>
      <c r="AK20" s="383"/>
      <c r="AL20" s="485"/>
    </row>
    <row r="21" spans="1:38" s="487" customFormat="1" ht="56.25" x14ac:dyDescent="0.25">
      <c r="A21" s="483" t="s">
        <v>1489</v>
      </c>
      <c r="B21" s="107"/>
      <c r="C21" s="107"/>
      <c r="D21" s="107" t="s">
        <v>55</v>
      </c>
      <c r="E21" s="483" t="s">
        <v>1495</v>
      </c>
      <c r="F21" s="383">
        <v>0</v>
      </c>
      <c r="G21" s="383">
        <v>0</v>
      </c>
      <c r="H21" s="383">
        <v>15</v>
      </c>
      <c r="I21" s="383">
        <v>15</v>
      </c>
      <c r="J21" s="484">
        <f>SUM(F21:I21)</f>
        <v>30</v>
      </c>
      <c r="K21" s="106" t="s">
        <v>1491</v>
      </c>
      <c r="L21" s="106" t="s">
        <v>1492</v>
      </c>
      <c r="M21" s="106">
        <v>389</v>
      </c>
      <c r="N21" s="106" t="s">
        <v>1493</v>
      </c>
      <c r="O21" s="56" t="s">
        <v>1488</v>
      </c>
      <c r="P21" s="106">
        <v>150</v>
      </c>
      <c r="Q21" s="106" t="s">
        <v>1494</v>
      </c>
      <c r="R21" s="383"/>
      <c r="S21" s="383"/>
      <c r="T21" s="383"/>
      <c r="U21" s="106"/>
      <c r="V21" s="383"/>
      <c r="W21" s="383"/>
      <c r="X21" s="383"/>
      <c r="Y21" s="383"/>
      <c r="Z21" s="383"/>
      <c r="AA21" s="383"/>
      <c r="AB21" s="383"/>
      <c r="AC21" s="383"/>
      <c r="AD21" s="383"/>
      <c r="AE21" s="383"/>
      <c r="AF21" s="383"/>
      <c r="AG21" s="106"/>
      <c r="AH21" s="106"/>
      <c r="AI21" s="106"/>
      <c r="AJ21" s="383"/>
      <c r="AK21" s="383"/>
      <c r="AL21" s="485"/>
    </row>
    <row r="22" spans="1:38" s="263" customFormat="1" ht="56.25" x14ac:dyDescent="0.25">
      <c r="A22" s="483" t="s">
        <v>1496</v>
      </c>
      <c r="B22" s="28"/>
      <c r="C22" s="28" t="s">
        <v>55</v>
      </c>
      <c r="D22" s="28"/>
      <c r="E22" s="483" t="s">
        <v>1497</v>
      </c>
      <c r="F22" s="374"/>
      <c r="G22" s="374"/>
      <c r="H22" s="374">
        <v>5</v>
      </c>
      <c r="I22" s="374">
        <v>5</v>
      </c>
      <c r="J22" s="228">
        <f t="shared" ref="J22:J26" si="1">SUM(F22:I22)</f>
        <v>10</v>
      </c>
      <c r="K22" s="106" t="s">
        <v>1491</v>
      </c>
      <c r="L22" s="106" t="s">
        <v>1492</v>
      </c>
      <c r="M22" s="28">
        <v>407</v>
      </c>
      <c r="N22" s="56" t="s">
        <v>1498</v>
      </c>
      <c r="O22" s="56" t="s">
        <v>1499</v>
      </c>
      <c r="P22" s="28">
        <v>10</v>
      </c>
      <c r="Q22" s="106" t="s">
        <v>1494</v>
      </c>
      <c r="R22" s="28"/>
      <c r="S22" s="28"/>
      <c r="T22" s="28"/>
      <c r="U22" s="28"/>
      <c r="V22" s="28"/>
      <c r="W22" s="28"/>
      <c r="X22" s="28"/>
      <c r="Y22" s="28"/>
      <c r="Z22" s="28"/>
      <c r="AA22" s="28"/>
      <c r="AB22" s="28"/>
      <c r="AC22" s="28"/>
      <c r="AD22" s="28"/>
      <c r="AE22" s="28"/>
      <c r="AF22" s="28"/>
      <c r="AG22" s="28"/>
      <c r="AH22" s="28"/>
      <c r="AI22" s="242"/>
      <c r="AJ22" s="28"/>
      <c r="AK22" s="28"/>
      <c r="AL22" s="243" t="s">
        <v>1500</v>
      </c>
    </row>
    <row r="23" spans="1:38" ht="56.25" x14ac:dyDescent="0.25">
      <c r="A23" s="483" t="s">
        <v>1501</v>
      </c>
      <c r="B23" s="28" t="s">
        <v>55</v>
      </c>
      <c r="C23" s="28"/>
      <c r="D23" s="28"/>
      <c r="E23" s="483" t="s">
        <v>1502</v>
      </c>
      <c r="F23" s="29">
        <v>5</v>
      </c>
      <c r="G23" s="29">
        <v>0</v>
      </c>
      <c r="H23" s="29">
        <v>0</v>
      </c>
      <c r="I23" s="29">
        <v>0</v>
      </c>
      <c r="J23" s="228">
        <f t="shared" si="1"/>
        <v>5</v>
      </c>
      <c r="K23" s="56" t="s">
        <v>1503</v>
      </c>
      <c r="L23" s="106" t="s">
        <v>1492</v>
      </c>
      <c r="M23" s="28">
        <v>305</v>
      </c>
      <c r="N23" s="56" t="s">
        <v>1504</v>
      </c>
      <c r="O23" s="56" t="s">
        <v>1505</v>
      </c>
      <c r="P23" s="28">
        <v>40</v>
      </c>
      <c r="Q23" s="106" t="s">
        <v>1494</v>
      </c>
      <c r="R23" s="28"/>
      <c r="S23" s="28"/>
      <c r="T23" s="28"/>
      <c r="U23" s="56"/>
      <c r="V23" s="28"/>
      <c r="W23" s="28"/>
      <c r="X23" s="28"/>
      <c r="Y23" s="28"/>
      <c r="Z23" s="28"/>
      <c r="AA23" s="56"/>
      <c r="AB23" s="28"/>
      <c r="AC23" s="28"/>
      <c r="AD23" s="28"/>
      <c r="AE23" s="28"/>
      <c r="AF23" s="28"/>
      <c r="AG23" s="56"/>
      <c r="AH23" s="56"/>
      <c r="AI23" s="242"/>
      <c r="AJ23" s="28"/>
      <c r="AK23" s="28"/>
      <c r="AL23" s="243"/>
    </row>
    <row r="24" spans="1:38" ht="90" x14ac:dyDescent="0.25">
      <c r="A24" s="483" t="s">
        <v>1501</v>
      </c>
      <c r="B24" s="28"/>
      <c r="C24" s="28" t="s">
        <v>55</v>
      </c>
      <c r="D24" s="28"/>
      <c r="E24" s="483" t="s">
        <v>1506</v>
      </c>
      <c r="F24" s="29">
        <v>0</v>
      </c>
      <c r="G24" s="29">
        <v>0</v>
      </c>
      <c r="H24" s="29">
        <v>5</v>
      </c>
      <c r="I24" s="29">
        <v>5</v>
      </c>
      <c r="J24" s="228">
        <f t="shared" si="1"/>
        <v>10</v>
      </c>
      <c r="K24" s="56" t="s">
        <v>1507</v>
      </c>
      <c r="L24" s="106" t="s">
        <v>1492</v>
      </c>
      <c r="M24" s="28">
        <v>305</v>
      </c>
      <c r="N24" s="56" t="s">
        <v>1504</v>
      </c>
      <c r="O24" s="56" t="s">
        <v>1508</v>
      </c>
      <c r="P24" s="28">
        <v>25</v>
      </c>
      <c r="Q24" s="106" t="s">
        <v>1494</v>
      </c>
      <c r="R24" s="28"/>
      <c r="S24" s="28"/>
      <c r="T24" s="28"/>
      <c r="U24" s="56"/>
      <c r="V24" s="28"/>
      <c r="W24" s="28"/>
      <c r="X24" s="28"/>
      <c r="Y24" s="28"/>
      <c r="Z24" s="28"/>
      <c r="AA24" s="56"/>
      <c r="AB24" s="28"/>
      <c r="AC24" s="28"/>
      <c r="AD24" s="28"/>
      <c r="AE24" s="28"/>
      <c r="AF24" s="28"/>
      <c r="AG24" s="56"/>
      <c r="AH24" s="56"/>
      <c r="AI24" s="242"/>
      <c r="AJ24" s="28"/>
      <c r="AK24" s="28"/>
      <c r="AL24" s="243"/>
    </row>
    <row r="25" spans="1:38" ht="90" x14ac:dyDescent="0.25">
      <c r="A25" s="483" t="s">
        <v>1509</v>
      </c>
      <c r="B25" s="28" t="s">
        <v>55</v>
      </c>
      <c r="C25" s="28"/>
      <c r="D25" s="28"/>
      <c r="E25" s="483" t="s">
        <v>1510</v>
      </c>
      <c r="F25" s="29">
        <v>3</v>
      </c>
      <c r="G25" s="29">
        <v>0</v>
      </c>
      <c r="H25" s="29">
        <v>0</v>
      </c>
      <c r="I25" s="29">
        <v>0</v>
      </c>
      <c r="J25" s="228">
        <f t="shared" si="1"/>
        <v>3</v>
      </c>
      <c r="K25" s="56" t="s">
        <v>1503</v>
      </c>
      <c r="L25" s="106" t="s">
        <v>1492</v>
      </c>
      <c r="M25" s="28">
        <v>304</v>
      </c>
      <c r="N25" s="56" t="s">
        <v>1511</v>
      </c>
      <c r="O25" s="56" t="s">
        <v>1505</v>
      </c>
      <c r="P25" s="28">
        <v>15</v>
      </c>
      <c r="Q25" s="106" t="s">
        <v>1494</v>
      </c>
      <c r="R25" s="28"/>
      <c r="S25" s="28"/>
      <c r="T25" s="28"/>
      <c r="U25" s="56"/>
      <c r="V25" s="28"/>
      <c r="W25" s="28"/>
      <c r="X25" s="29"/>
      <c r="Y25" s="29"/>
      <c r="Z25" s="29"/>
      <c r="AA25" s="56"/>
      <c r="AB25" s="28"/>
      <c r="AC25" s="28"/>
      <c r="AD25" s="28"/>
      <c r="AE25" s="28"/>
      <c r="AF25" s="29"/>
      <c r="AG25" s="56"/>
      <c r="AH25" s="56"/>
      <c r="AI25" s="375"/>
      <c r="AJ25" s="29"/>
      <c r="AK25" s="29"/>
      <c r="AL25" s="378"/>
    </row>
    <row r="26" spans="1:38" ht="90" x14ac:dyDescent="0.25">
      <c r="A26" s="483" t="s">
        <v>1509</v>
      </c>
      <c r="B26" s="28"/>
      <c r="C26" s="28" t="s">
        <v>55</v>
      </c>
      <c r="D26" s="28"/>
      <c r="E26" s="483" t="s">
        <v>1510</v>
      </c>
      <c r="F26" s="29">
        <v>0</v>
      </c>
      <c r="G26" s="29">
        <v>0</v>
      </c>
      <c r="H26" s="29">
        <v>3</v>
      </c>
      <c r="I26" s="29">
        <v>3</v>
      </c>
      <c r="J26" s="228">
        <f t="shared" si="1"/>
        <v>6</v>
      </c>
      <c r="K26" s="56" t="s">
        <v>1507</v>
      </c>
      <c r="L26" s="106" t="s">
        <v>1492</v>
      </c>
      <c r="M26" s="28">
        <v>304</v>
      </c>
      <c r="N26" s="56" t="s">
        <v>1511</v>
      </c>
      <c r="O26" s="56" t="s">
        <v>1512</v>
      </c>
      <c r="P26" s="28">
        <v>15</v>
      </c>
      <c r="Q26" s="106" t="s">
        <v>1494</v>
      </c>
      <c r="R26" s="28"/>
      <c r="S26" s="28"/>
      <c r="T26" s="28"/>
      <c r="U26" s="56"/>
      <c r="V26" s="28"/>
      <c r="W26" s="28"/>
      <c r="X26" s="29"/>
      <c r="Y26" s="29"/>
      <c r="Z26" s="29"/>
      <c r="AA26" s="56"/>
      <c r="AB26" s="28"/>
      <c r="AC26" s="28"/>
      <c r="AD26" s="28"/>
      <c r="AE26" s="28"/>
      <c r="AF26" s="29"/>
      <c r="AG26" s="56"/>
      <c r="AH26" s="56"/>
      <c r="AI26" s="375"/>
      <c r="AJ26" s="29"/>
      <c r="AK26" s="29"/>
      <c r="AL26" s="378"/>
    </row>
    <row r="27" spans="1:38" s="487" customFormat="1" ht="67.5" x14ac:dyDescent="0.25">
      <c r="A27" s="483" t="s">
        <v>1513</v>
      </c>
      <c r="B27" s="107"/>
      <c r="C27" s="107" t="s">
        <v>55</v>
      </c>
      <c r="D27" s="107"/>
      <c r="E27" s="483" t="s">
        <v>1514</v>
      </c>
      <c r="F27" s="383">
        <v>0</v>
      </c>
      <c r="G27" s="383">
        <v>5</v>
      </c>
      <c r="H27" s="383">
        <v>5</v>
      </c>
      <c r="I27" s="383">
        <v>5</v>
      </c>
      <c r="J27" s="484">
        <f>SUM(F27:I27)</f>
        <v>15</v>
      </c>
      <c r="K27" s="106" t="s">
        <v>1515</v>
      </c>
      <c r="L27" s="106" t="s">
        <v>1492</v>
      </c>
      <c r="M27" s="106" t="s">
        <v>1516</v>
      </c>
      <c r="N27" s="106"/>
      <c r="O27" s="56" t="s">
        <v>1488</v>
      </c>
      <c r="P27" s="106">
        <v>15</v>
      </c>
      <c r="Q27" s="106" t="s">
        <v>1517</v>
      </c>
      <c r="R27" s="383"/>
      <c r="S27" s="383"/>
      <c r="T27" s="383"/>
      <c r="U27" s="106"/>
      <c r="V27" s="383"/>
      <c r="W27" s="383"/>
      <c r="X27" s="383"/>
      <c r="Y27" s="383"/>
      <c r="Z27" s="383"/>
      <c r="AA27" s="383"/>
      <c r="AB27" s="383"/>
      <c r="AC27" s="383"/>
      <c r="AD27" s="383"/>
      <c r="AE27" s="383"/>
      <c r="AF27" s="383"/>
      <c r="AG27" s="106"/>
      <c r="AH27" s="106"/>
      <c r="AI27" s="106"/>
      <c r="AJ27" s="383"/>
      <c r="AK27" s="383"/>
      <c r="AL27" s="485" t="s">
        <v>1518</v>
      </c>
    </row>
    <row r="28" spans="1:38" s="490" customFormat="1" ht="101.25" x14ac:dyDescent="0.25">
      <c r="A28" s="106" t="s">
        <v>1519</v>
      </c>
      <c r="B28" s="107"/>
      <c r="C28" s="107"/>
      <c r="D28" s="107" t="s">
        <v>55</v>
      </c>
      <c r="E28" s="106" t="s">
        <v>1520</v>
      </c>
      <c r="F28" s="202"/>
      <c r="G28" s="202"/>
      <c r="H28" s="202"/>
      <c r="I28" s="202">
        <v>30</v>
      </c>
      <c r="J28" s="383">
        <f t="shared" ref="J28:J31" si="2">SUM(F28:I28)</f>
        <v>30</v>
      </c>
      <c r="K28" s="106" t="s">
        <v>1521</v>
      </c>
      <c r="L28" s="106" t="s">
        <v>66</v>
      </c>
      <c r="M28" s="107">
        <v>411</v>
      </c>
      <c r="N28" s="106" t="s">
        <v>1522</v>
      </c>
      <c r="O28" s="106" t="s">
        <v>1523</v>
      </c>
      <c r="P28" s="106" t="s">
        <v>1524</v>
      </c>
      <c r="Q28" s="106" t="s">
        <v>1525</v>
      </c>
      <c r="R28" s="107"/>
      <c r="S28" s="107"/>
      <c r="T28" s="107"/>
      <c r="U28" s="106"/>
      <c r="V28" s="107"/>
      <c r="W28" s="107"/>
      <c r="X28" s="107"/>
      <c r="Y28" s="107"/>
      <c r="Z28" s="107"/>
      <c r="AA28" s="106"/>
      <c r="AB28" s="106"/>
      <c r="AC28" s="107"/>
      <c r="AD28" s="107"/>
      <c r="AE28" s="107"/>
      <c r="AF28" s="107"/>
      <c r="AG28" s="106"/>
      <c r="AH28" s="106"/>
      <c r="AI28" s="488"/>
      <c r="AJ28" s="107"/>
      <c r="AK28" s="107"/>
      <c r="AL28" s="489"/>
    </row>
    <row r="29" spans="1:38" s="493" customFormat="1" ht="78.75" x14ac:dyDescent="0.25">
      <c r="A29" s="75" t="s">
        <v>1526</v>
      </c>
      <c r="B29" s="76"/>
      <c r="C29" s="76"/>
      <c r="D29" s="76" t="s">
        <v>55</v>
      </c>
      <c r="E29" s="75" t="s">
        <v>1527</v>
      </c>
      <c r="F29" s="491"/>
      <c r="G29" s="491"/>
      <c r="H29" s="491">
        <v>3</v>
      </c>
      <c r="I29" s="491">
        <v>3</v>
      </c>
      <c r="J29" s="96">
        <f t="shared" si="2"/>
        <v>6</v>
      </c>
      <c r="K29" s="75" t="s">
        <v>1528</v>
      </c>
      <c r="L29" s="75" t="s">
        <v>66</v>
      </c>
      <c r="M29" s="76">
        <v>396</v>
      </c>
      <c r="N29" s="75" t="s">
        <v>1529</v>
      </c>
      <c r="O29" s="75" t="s">
        <v>1530</v>
      </c>
      <c r="P29" s="75" t="s">
        <v>1531</v>
      </c>
      <c r="Q29" s="75" t="s">
        <v>1525</v>
      </c>
      <c r="R29" s="76"/>
      <c r="S29" s="76"/>
      <c r="T29" s="76"/>
      <c r="U29" s="75"/>
      <c r="V29" s="76"/>
      <c r="W29" s="76"/>
      <c r="X29" s="76"/>
      <c r="Y29" s="76"/>
      <c r="Z29" s="76"/>
      <c r="AA29" s="75"/>
      <c r="AB29" s="75"/>
      <c r="AC29" s="76"/>
      <c r="AD29" s="76"/>
      <c r="AE29" s="76"/>
      <c r="AF29" s="76"/>
      <c r="AG29" s="75"/>
      <c r="AH29" s="75"/>
      <c r="AI29" s="100"/>
      <c r="AJ29" s="76"/>
      <c r="AK29" s="76"/>
      <c r="AL29" s="492"/>
    </row>
    <row r="30" spans="1:38" s="263" customFormat="1" ht="45" x14ac:dyDescent="0.25">
      <c r="A30" s="56" t="s">
        <v>1532</v>
      </c>
      <c r="B30" s="28"/>
      <c r="C30" s="76"/>
      <c r="D30" s="76" t="s">
        <v>55</v>
      </c>
      <c r="E30" s="75" t="s">
        <v>1527</v>
      </c>
      <c r="F30" s="491">
        <v>3</v>
      </c>
      <c r="G30" s="491"/>
      <c r="H30" s="491">
        <v>3</v>
      </c>
      <c r="I30" s="491"/>
      <c r="J30" s="96">
        <f t="shared" si="2"/>
        <v>6</v>
      </c>
      <c r="K30" s="75" t="s">
        <v>1528</v>
      </c>
      <c r="L30" s="75" t="s">
        <v>66</v>
      </c>
      <c r="M30" s="76">
        <v>412</v>
      </c>
      <c r="N30" s="75" t="s">
        <v>1533</v>
      </c>
      <c r="O30" s="75" t="s">
        <v>117</v>
      </c>
      <c r="P30" s="75" t="s">
        <v>117</v>
      </c>
      <c r="Q30" s="75" t="s">
        <v>1525</v>
      </c>
      <c r="R30" s="76"/>
      <c r="S30" s="76"/>
      <c r="T30" s="76"/>
      <c r="U30" s="75"/>
      <c r="V30" s="76"/>
      <c r="W30" s="76"/>
      <c r="X30" s="76"/>
      <c r="Y30" s="76"/>
      <c r="Z30" s="76"/>
      <c r="AA30" s="75"/>
      <c r="AB30" s="75"/>
      <c r="AC30" s="76"/>
      <c r="AD30" s="76"/>
      <c r="AE30" s="76"/>
      <c r="AF30" s="76"/>
      <c r="AG30" s="75"/>
      <c r="AH30" s="75"/>
      <c r="AI30" s="100"/>
      <c r="AJ30" s="76"/>
      <c r="AK30" s="76"/>
      <c r="AL30" s="492"/>
    </row>
    <row r="31" spans="1:38" x14ac:dyDescent="0.25">
      <c r="A31" s="494" t="s">
        <v>45</v>
      </c>
      <c r="B31" s="494"/>
      <c r="C31" s="494"/>
      <c r="D31" s="494"/>
      <c r="E31" s="494"/>
      <c r="F31" s="495">
        <f>SUM(F14:F30)</f>
        <v>23</v>
      </c>
      <c r="G31" s="495">
        <f>SUM(G14:G30)</f>
        <v>17</v>
      </c>
      <c r="H31" s="495">
        <f>SUM(H14:H30)</f>
        <v>298</v>
      </c>
      <c r="I31" s="495">
        <f>SUM(I14:I30)</f>
        <v>93</v>
      </c>
      <c r="J31" s="227">
        <f t="shared" si="2"/>
        <v>431</v>
      </c>
      <c r="K31" s="496" t="s">
        <v>70</v>
      </c>
      <c r="L31" s="496" t="s">
        <v>70</v>
      </c>
      <c r="M31" s="496" t="s">
        <v>70</v>
      </c>
      <c r="N31" s="497">
        <v>20</v>
      </c>
      <c r="O31" s="497"/>
      <c r="P31" s="497"/>
      <c r="Q31" s="497"/>
      <c r="R31" s="497">
        <f>SUM(R14:R30)</f>
        <v>0</v>
      </c>
      <c r="S31" s="497">
        <f>SUM(S14:S30)</f>
        <v>0</v>
      </c>
      <c r="T31" s="497">
        <f>SUM(T14:T30)</f>
        <v>0</v>
      </c>
      <c r="U31" s="497"/>
      <c r="V31" s="497">
        <f>SUM(V14:V30)</f>
        <v>0</v>
      </c>
      <c r="W31" s="497">
        <f>SUM(W14:W30)</f>
        <v>0</v>
      </c>
      <c r="X31" s="497"/>
      <c r="Y31" s="497">
        <f>SUM(Y14:Y30)</f>
        <v>0</v>
      </c>
      <c r="Z31" s="497">
        <f>SUM(Z14:Z30)</f>
        <v>0</v>
      </c>
      <c r="AA31" s="497"/>
      <c r="AB31" s="497"/>
      <c r="AC31" s="497">
        <f>SUM(AC14:AC30)</f>
        <v>0</v>
      </c>
      <c r="AD31" s="497">
        <f>SUM(AD14:AD30)</f>
        <v>0</v>
      </c>
      <c r="AE31" s="497">
        <f>SUM(AE14:AE30)</f>
        <v>0</v>
      </c>
      <c r="AF31" s="497">
        <f>SUM(AF14:AF30)</f>
        <v>0</v>
      </c>
      <c r="AG31" s="495"/>
      <c r="AH31" s="495"/>
      <c r="AI31" s="498" t="e">
        <f>AVERAGE(AI14:AI30)</f>
        <v>#DIV/0!</v>
      </c>
      <c r="AJ31" s="497">
        <f>SUM(AJ14:AJ30)</f>
        <v>0</v>
      </c>
      <c r="AK31" s="497"/>
      <c r="AL31" s="499"/>
    </row>
    <row r="32" spans="1:38" x14ac:dyDescent="0.25">
      <c r="A32" s="713" t="s">
        <v>71</v>
      </c>
      <c r="B32" s="713"/>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3"/>
      <c r="AG32" s="713"/>
      <c r="AH32" s="713"/>
      <c r="AI32" s="713"/>
      <c r="AJ32" s="713"/>
      <c r="AK32" s="713"/>
      <c r="AL32" s="713"/>
    </row>
    <row r="36" spans="1:5" x14ac:dyDescent="0.25">
      <c r="A36" s="714"/>
      <c r="B36" s="714"/>
      <c r="C36" s="714"/>
      <c r="D36" s="714"/>
      <c r="E36" s="714"/>
    </row>
    <row r="37" spans="1:5" x14ac:dyDescent="0.25">
      <c r="A37" s="710" t="s">
        <v>1534</v>
      </c>
      <c r="B37" s="710"/>
      <c r="C37" s="710"/>
      <c r="D37" s="710"/>
      <c r="E37" s="710"/>
    </row>
    <row r="38" spans="1:5" x14ac:dyDescent="0.25">
      <c r="A38" s="710" t="s">
        <v>1535</v>
      </c>
      <c r="B38" s="710"/>
      <c r="C38" s="710"/>
      <c r="D38" s="710"/>
      <c r="E38" s="710"/>
    </row>
  </sheetData>
  <mergeCells count="41">
    <mergeCell ref="T11:T13"/>
    <mergeCell ref="U11:U13"/>
    <mergeCell ref="V11:Z11"/>
    <mergeCell ref="Q11:Q13"/>
    <mergeCell ref="R11:R13"/>
    <mergeCell ref="S11:S13"/>
    <mergeCell ref="A38:E38"/>
    <mergeCell ref="AL11:AL13"/>
    <mergeCell ref="V12:W12"/>
    <mergeCell ref="X12:Z12"/>
    <mergeCell ref="A32:AL32"/>
    <mergeCell ref="A36:E36"/>
    <mergeCell ref="A37:E37"/>
    <mergeCell ref="AE11:AF12"/>
    <mergeCell ref="AG11:AG13"/>
    <mergeCell ref="AH11:AH13"/>
    <mergeCell ref="AI11:AI13"/>
    <mergeCell ref="AJ11:AJ13"/>
    <mergeCell ref="AK11:AK13"/>
    <mergeCell ref="A6:AJ6"/>
    <mergeCell ref="A10:N10"/>
    <mergeCell ref="R10:AL10"/>
    <mergeCell ref="A11:A13"/>
    <mergeCell ref="B11:D12"/>
    <mergeCell ref="E11:E13"/>
    <mergeCell ref="F11:J12"/>
    <mergeCell ref="K11:K13"/>
    <mergeCell ref="L11:L13"/>
    <mergeCell ref="M11:M13"/>
    <mergeCell ref="AA11:AA13"/>
    <mergeCell ref="AB11:AB13"/>
    <mergeCell ref="AC11:AD12"/>
    <mergeCell ref="N11:N13"/>
    <mergeCell ref="O11:O13"/>
    <mergeCell ref="P11:P13"/>
    <mergeCell ref="A1:E4"/>
    <mergeCell ref="F1:O2"/>
    <mergeCell ref="P1:Q1"/>
    <mergeCell ref="P2:Q2"/>
    <mergeCell ref="F3:O4"/>
    <mergeCell ref="P3:Q4"/>
  </mergeCell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3"/>
  <sheetViews>
    <sheetView workbookViewId="0">
      <selection sqref="A1:E4"/>
    </sheetView>
  </sheetViews>
  <sheetFormatPr baseColWidth="10" defaultRowHeight="15" x14ac:dyDescent="0.25"/>
  <cols>
    <col min="1" max="1" width="17.140625" customWidth="1"/>
    <col min="2" max="3" width="5.140625" customWidth="1"/>
    <col min="4" max="4" width="5.42578125" customWidth="1"/>
    <col min="5" max="5" width="15.7109375" customWidth="1"/>
    <col min="6" max="6" width="4" customWidth="1"/>
    <col min="7" max="7" width="4.140625" customWidth="1"/>
    <col min="8" max="8" width="4.42578125" customWidth="1"/>
    <col min="9" max="9" width="5.140625" customWidth="1"/>
    <col min="10" max="10" width="5.57031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9" bestFit="1"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38" max="38" width="15.7109375" customWidth="1"/>
    <col min="41" max="41" width="11.85546875" bestFit="1"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
    </row>
    <row r="7" spans="1:38" x14ac:dyDescent="0.25">
      <c r="A7" s="2" t="s">
        <v>6</v>
      </c>
      <c r="B7" s="2"/>
      <c r="C7" s="2"/>
      <c r="D7" s="2" t="s">
        <v>109</v>
      </c>
      <c r="E7" s="2"/>
      <c r="F7" s="2"/>
      <c r="G7" s="2"/>
      <c r="H7" s="2"/>
      <c r="I7" s="2"/>
      <c r="J7" s="2"/>
      <c r="K7" s="2"/>
    </row>
    <row r="8" spans="1:38" x14ac:dyDescent="0.25">
      <c r="A8" s="2" t="s">
        <v>110</v>
      </c>
      <c r="B8" s="2"/>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4"/>
      <c r="P10" s="4"/>
      <c r="Q10" s="4"/>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67.5" x14ac:dyDescent="0.25">
      <c r="A13" s="686"/>
      <c r="B13" s="77" t="s">
        <v>38</v>
      </c>
      <c r="C13" s="77" t="s">
        <v>39</v>
      </c>
      <c r="D13" s="78" t="s">
        <v>40</v>
      </c>
      <c r="E13" s="694"/>
      <c r="F13" s="79" t="s">
        <v>41</v>
      </c>
      <c r="G13" s="79" t="s">
        <v>42</v>
      </c>
      <c r="H13" s="79" t="s">
        <v>43</v>
      </c>
      <c r="I13" s="79" t="s">
        <v>44</v>
      </c>
      <c r="J13" s="80" t="s">
        <v>45</v>
      </c>
      <c r="K13" s="694"/>
      <c r="L13" s="694"/>
      <c r="M13" s="694"/>
      <c r="N13" s="700"/>
      <c r="O13" s="702"/>
      <c r="P13" s="704"/>
      <c r="Q13" s="706"/>
      <c r="R13" s="708"/>
      <c r="S13" s="709"/>
      <c r="T13" s="709"/>
      <c r="U13" s="709"/>
      <c r="V13" s="82" t="s">
        <v>46</v>
      </c>
      <c r="W13" s="82" t="s">
        <v>47</v>
      </c>
      <c r="X13" s="82" t="s">
        <v>48</v>
      </c>
      <c r="Y13" s="82" t="s">
        <v>49</v>
      </c>
      <c r="Z13" s="82" t="s">
        <v>47</v>
      </c>
      <c r="AA13" s="696"/>
      <c r="AB13" s="698"/>
      <c r="AC13" s="82" t="s">
        <v>50</v>
      </c>
      <c r="AD13" s="82" t="s">
        <v>51</v>
      </c>
      <c r="AE13" s="11" t="s">
        <v>52</v>
      </c>
      <c r="AF13" s="11" t="s">
        <v>53</v>
      </c>
      <c r="AG13" s="709"/>
      <c r="AH13" s="716"/>
      <c r="AI13" s="718"/>
      <c r="AJ13" s="708"/>
      <c r="AK13" s="709"/>
      <c r="AL13" s="712"/>
    </row>
    <row r="14" spans="1:38" ht="56.25" x14ac:dyDescent="0.25">
      <c r="A14" s="75" t="s">
        <v>111</v>
      </c>
      <c r="B14" s="76" t="s">
        <v>55</v>
      </c>
      <c r="C14" s="76"/>
      <c r="D14" s="76"/>
      <c r="E14" s="75" t="s">
        <v>112</v>
      </c>
      <c r="F14" s="75">
        <v>20</v>
      </c>
      <c r="G14" s="75">
        <v>20</v>
      </c>
      <c r="H14" s="75">
        <v>20</v>
      </c>
      <c r="I14" s="75">
        <v>20</v>
      </c>
      <c r="J14" s="75">
        <v>80</v>
      </c>
      <c r="K14" s="75" t="s">
        <v>113</v>
      </c>
      <c r="L14" s="75" t="s">
        <v>57</v>
      </c>
      <c r="M14" s="75" t="s">
        <v>115</v>
      </c>
      <c r="N14" s="75" t="s">
        <v>70</v>
      </c>
      <c r="O14" s="75" t="s">
        <v>116</v>
      </c>
      <c r="P14" s="75" t="s">
        <v>117</v>
      </c>
      <c r="Q14" s="75" t="s">
        <v>118</v>
      </c>
      <c r="R14" s="88"/>
      <c r="S14" s="88"/>
      <c r="T14" s="89"/>
      <c r="U14" s="88"/>
      <c r="V14" s="89"/>
      <c r="W14" s="89"/>
      <c r="X14" s="89"/>
      <c r="Y14" s="89"/>
      <c r="Z14" s="89"/>
      <c r="AA14" s="89"/>
      <c r="AB14" s="90"/>
      <c r="AC14" s="89"/>
      <c r="AD14" s="89"/>
      <c r="AE14" s="89"/>
      <c r="AF14" s="89"/>
      <c r="AG14" s="88"/>
      <c r="AH14" s="88"/>
      <c r="AI14" s="91"/>
      <c r="AJ14" s="89"/>
      <c r="AK14" s="89"/>
      <c r="AL14" s="92"/>
    </row>
    <row r="15" spans="1:38" ht="56.25" x14ac:dyDescent="0.25">
      <c r="A15" s="75" t="s">
        <v>111</v>
      </c>
      <c r="B15" s="76"/>
      <c r="C15" s="76" t="s">
        <v>55</v>
      </c>
      <c r="D15" s="76"/>
      <c r="E15" s="75" t="s">
        <v>112</v>
      </c>
      <c r="F15" s="75">
        <v>40</v>
      </c>
      <c r="G15" s="75">
        <v>40</v>
      </c>
      <c r="H15" s="75">
        <v>40</v>
      </c>
      <c r="I15" s="75">
        <v>40</v>
      </c>
      <c r="J15" s="75">
        <v>160</v>
      </c>
      <c r="K15" s="75" t="s">
        <v>113</v>
      </c>
      <c r="L15" s="75" t="s">
        <v>57</v>
      </c>
      <c r="M15" s="75" t="s">
        <v>115</v>
      </c>
      <c r="N15" s="75" t="s">
        <v>70</v>
      </c>
      <c r="O15" s="75" t="s">
        <v>116</v>
      </c>
      <c r="P15" s="75" t="s">
        <v>117</v>
      </c>
      <c r="Q15" s="75" t="s">
        <v>118</v>
      </c>
      <c r="R15" s="95"/>
      <c r="S15" s="95"/>
      <c r="T15" s="96"/>
      <c r="U15" s="75"/>
      <c r="V15" s="96"/>
      <c r="W15" s="96"/>
      <c r="X15" s="96"/>
      <c r="Y15" s="96"/>
      <c r="Z15" s="96"/>
      <c r="AA15" s="96"/>
      <c r="AB15" s="97"/>
      <c r="AC15" s="96"/>
      <c r="AD15" s="96"/>
      <c r="AE15" s="96"/>
      <c r="AF15" s="96"/>
      <c r="AG15" s="75"/>
      <c r="AH15" s="75"/>
      <c r="AI15" s="98"/>
      <c r="AJ15" s="96"/>
      <c r="AK15" s="96"/>
      <c r="AL15" s="99"/>
    </row>
    <row r="16" spans="1:38" ht="45.75" x14ac:dyDescent="0.25">
      <c r="A16" s="93" t="s">
        <v>119</v>
      </c>
      <c r="B16" s="94"/>
      <c r="C16" s="76"/>
      <c r="D16" s="76" t="s">
        <v>55</v>
      </c>
      <c r="E16" s="93" t="s">
        <v>120</v>
      </c>
      <c r="F16" s="75">
        <v>6</v>
      </c>
      <c r="G16" s="75">
        <v>6</v>
      </c>
      <c r="H16" s="75">
        <v>6</v>
      </c>
      <c r="I16" s="75">
        <v>6</v>
      </c>
      <c r="J16" s="75">
        <v>24</v>
      </c>
      <c r="K16" s="75" t="s">
        <v>121</v>
      </c>
      <c r="L16" s="75" t="s">
        <v>57</v>
      </c>
      <c r="M16" s="94" t="s">
        <v>1664</v>
      </c>
      <c r="N16" s="93" t="s">
        <v>122</v>
      </c>
      <c r="O16" s="93" t="s">
        <v>123</v>
      </c>
      <c r="P16" s="75" t="s">
        <v>117</v>
      </c>
      <c r="Q16" s="93" t="s">
        <v>124</v>
      </c>
      <c r="R16" s="95"/>
      <c r="S16" s="95"/>
      <c r="T16" s="96"/>
      <c r="U16" s="75"/>
      <c r="V16" s="96"/>
      <c r="W16" s="96"/>
      <c r="X16" s="96"/>
      <c r="Y16" s="96"/>
      <c r="Z16" s="96"/>
      <c r="AA16" s="96"/>
      <c r="AB16" s="97"/>
      <c r="AC16" s="96"/>
      <c r="AD16" s="96"/>
      <c r="AE16" s="96"/>
      <c r="AF16" s="96"/>
      <c r="AG16" s="75"/>
      <c r="AH16" s="75"/>
      <c r="AI16" s="98"/>
      <c r="AJ16" s="96"/>
      <c r="AK16" s="96"/>
      <c r="AL16" s="99"/>
    </row>
    <row r="17" spans="1:38" ht="67.5" x14ac:dyDescent="0.25">
      <c r="A17" s="75" t="s">
        <v>125</v>
      </c>
      <c r="B17" s="76"/>
      <c r="C17" s="76"/>
      <c r="D17" s="76" t="s">
        <v>55</v>
      </c>
      <c r="E17" s="75" t="s">
        <v>126</v>
      </c>
      <c r="F17" s="75">
        <v>10</v>
      </c>
      <c r="G17" s="75">
        <v>10</v>
      </c>
      <c r="H17" s="75">
        <v>10</v>
      </c>
      <c r="I17" s="75">
        <v>10</v>
      </c>
      <c r="J17" s="75">
        <v>40</v>
      </c>
      <c r="K17" s="75" t="s">
        <v>127</v>
      </c>
      <c r="L17" s="75" t="s">
        <v>57</v>
      </c>
      <c r="M17" s="76" t="s">
        <v>1665</v>
      </c>
      <c r="N17" s="75" t="s">
        <v>128</v>
      </c>
      <c r="O17" s="75" t="s">
        <v>123</v>
      </c>
      <c r="P17" s="75" t="s">
        <v>117</v>
      </c>
      <c r="Q17" s="75" t="s">
        <v>129</v>
      </c>
      <c r="R17" s="95"/>
      <c r="S17" s="95"/>
      <c r="T17" s="96"/>
      <c r="U17" s="75"/>
      <c r="V17" s="96"/>
      <c r="W17" s="96"/>
      <c r="X17" s="96"/>
      <c r="Y17" s="96"/>
      <c r="Z17" s="96"/>
      <c r="AA17" s="96"/>
      <c r="AB17" s="97"/>
      <c r="AC17" s="96"/>
      <c r="AD17" s="96"/>
      <c r="AE17" s="96"/>
      <c r="AF17" s="96"/>
      <c r="AG17" s="75"/>
      <c r="AH17" s="75"/>
      <c r="AI17" s="98"/>
      <c r="AJ17" s="96"/>
      <c r="AK17" s="96"/>
      <c r="AL17" s="99"/>
    </row>
    <row r="18" spans="1:38" ht="67.5" x14ac:dyDescent="0.25">
      <c r="A18" s="75" t="s">
        <v>125</v>
      </c>
      <c r="B18" s="76" t="s">
        <v>55</v>
      </c>
      <c r="C18" s="76"/>
      <c r="D18" s="76"/>
      <c r="E18" s="75" t="s">
        <v>126</v>
      </c>
      <c r="F18" s="75">
        <v>20</v>
      </c>
      <c r="G18" s="75">
        <v>20</v>
      </c>
      <c r="H18" s="75">
        <v>20</v>
      </c>
      <c r="I18" s="75">
        <v>20</v>
      </c>
      <c r="J18" s="75">
        <v>80</v>
      </c>
      <c r="K18" s="75" t="s">
        <v>127</v>
      </c>
      <c r="L18" s="75" t="s">
        <v>57</v>
      </c>
      <c r="M18" s="76" t="s">
        <v>1665</v>
      </c>
      <c r="N18" s="75" t="s">
        <v>128</v>
      </c>
      <c r="O18" s="75" t="s">
        <v>123</v>
      </c>
      <c r="P18" s="75" t="s">
        <v>117</v>
      </c>
      <c r="Q18" s="75" t="s">
        <v>129</v>
      </c>
      <c r="R18" s="76"/>
      <c r="S18" s="75"/>
      <c r="T18" s="76"/>
      <c r="U18" s="75"/>
      <c r="V18" s="76"/>
      <c r="W18" s="76"/>
      <c r="X18" s="75"/>
      <c r="Y18" s="76"/>
      <c r="Z18" s="75"/>
      <c r="AA18" s="75"/>
      <c r="AB18" s="75"/>
      <c r="AC18" s="75"/>
      <c r="AD18" s="75"/>
      <c r="AE18" s="75"/>
      <c r="AF18" s="95"/>
      <c r="AG18" s="75"/>
      <c r="AH18" s="75"/>
      <c r="AI18" s="100"/>
      <c r="AJ18" s="76"/>
      <c r="AK18" s="101"/>
      <c r="AL18" s="99"/>
    </row>
    <row r="19" spans="1:38" ht="168.75" x14ac:dyDescent="0.25">
      <c r="A19" s="75" t="s">
        <v>130</v>
      </c>
      <c r="B19" s="76"/>
      <c r="C19" s="76"/>
      <c r="D19" s="76" t="s">
        <v>55</v>
      </c>
      <c r="E19" s="75" t="s">
        <v>131</v>
      </c>
      <c r="F19" s="75">
        <v>300</v>
      </c>
      <c r="G19" s="75">
        <v>600</v>
      </c>
      <c r="H19" s="75">
        <v>800</v>
      </c>
      <c r="I19" s="75">
        <v>300</v>
      </c>
      <c r="J19" s="75">
        <v>2000</v>
      </c>
      <c r="K19" s="75" t="s">
        <v>132</v>
      </c>
      <c r="L19" s="75" t="s">
        <v>57</v>
      </c>
      <c r="M19" s="75">
        <v>494</v>
      </c>
      <c r="N19" s="75" t="s">
        <v>133</v>
      </c>
      <c r="O19" s="75" t="s">
        <v>134</v>
      </c>
      <c r="P19" s="75" t="s">
        <v>117</v>
      </c>
      <c r="Q19" s="75" t="s">
        <v>135</v>
      </c>
      <c r="R19" s="101"/>
      <c r="S19" s="101"/>
      <c r="T19" s="101"/>
      <c r="U19" s="101"/>
      <c r="V19" s="101"/>
      <c r="W19" s="101"/>
      <c r="X19" s="101"/>
      <c r="Y19" s="101"/>
      <c r="Z19" s="101"/>
      <c r="AA19" s="101"/>
      <c r="AB19" s="101"/>
      <c r="AC19" s="101"/>
      <c r="AD19" s="101"/>
      <c r="AE19" s="101"/>
      <c r="AF19" s="101"/>
      <c r="AG19" s="99"/>
      <c r="AH19" s="99"/>
      <c r="AI19" s="99"/>
      <c r="AJ19" s="101"/>
      <c r="AK19" s="101"/>
      <c r="AL19" s="99"/>
    </row>
    <row r="20" spans="1:38" ht="237" x14ac:dyDescent="0.25">
      <c r="A20" s="102" t="s">
        <v>136</v>
      </c>
      <c r="B20" s="28" t="s">
        <v>55</v>
      </c>
      <c r="C20" s="28"/>
      <c r="D20" s="28" t="s">
        <v>55</v>
      </c>
      <c r="E20" s="102" t="s">
        <v>137</v>
      </c>
      <c r="F20" s="380">
        <v>120</v>
      </c>
      <c r="G20" s="380">
        <v>120</v>
      </c>
      <c r="H20" s="595">
        <v>120</v>
      </c>
      <c r="I20" s="595">
        <v>120</v>
      </c>
      <c r="J20" s="95">
        <v>480</v>
      </c>
      <c r="K20" s="56" t="s">
        <v>138</v>
      </c>
      <c r="L20" s="75" t="s">
        <v>57</v>
      </c>
      <c r="M20" s="103" t="s">
        <v>139</v>
      </c>
      <c r="N20" s="102" t="s">
        <v>70</v>
      </c>
      <c r="O20" s="56" t="s">
        <v>140</v>
      </c>
      <c r="P20" s="75" t="s">
        <v>117</v>
      </c>
      <c r="Q20" s="56" t="s">
        <v>141</v>
      </c>
      <c r="R20" s="101"/>
      <c r="S20" s="101"/>
      <c r="T20" s="101"/>
      <c r="U20" s="101"/>
      <c r="V20" s="101"/>
      <c r="W20" s="101"/>
      <c r="X20" s="101"/>
      <c r="Y20" s="101"/>
      <c r="Z20" s="101"/>
      <c r="AA20" s="101"/>
      <c r="AB20" s="101"/>
      <c r="AC20" s="101"/>
      <c r="AD20" s="101"/>
      <c r="AE20" s="101"/>
      <c r="AF20" s="101"/>
      <c r="AG20" s="99"/>
      <c r="AH20" s="99"/>
      <c r="AI20" s="99"/>
      <c r="AJ20" s="101"/>
      <c r="AK20" s="101"/>
      <c r="AL20" s="99"/>
    </row>
    <row r="21" spans="1:38" ht="90.75" x14ac:dyDescent="0.25">
      <c r="A21" s="102" t="s">
        <v>142</v>
      </c>
      <c r="B21" s="28" t="s">
        <v>55</v>
      </c>
      <c r="C21" s="28" t="s">
        <v>55</v>
      </c>
      <c r="D21" s="28"/>
      <c r="E21" s="102" t="s">
        <v>143</v>
      </c>
      <c r="F21" s="380">
        <v>100</v>
      </c>
      <c r="G21" s="380">
        <v>100</v>
      </c>
      <c r="H21" s="380">
        <v>100</v>
      </c>
      <c r="I21" s="380">
        <v>100</v>
      </c>
      <c r="J21" s="95">
        <v>400</v>
      </c>
      <c r="K21" s="59" t="s">
        <v>138</v>
      </c>
      <c r="L21" s="75" t="s">
        <v>57</v>
      </c>
      <c r="M21" s="103" t="s">
        <v>139</v>
      </c>
      <c r="N21" s="102" t="s">
        <v>144</v>
      </c>
      <c r="O21" s="102" t="s">
        <v>145</v>
      </c>
      <c r="P21" s="75" t="s">
        <v>117</v>
      </c>
      <c r="Q21" s="56" t="s">
        <v>141</v>
      </c>
      <c r="R21" s="101"/>
      <c r="S21" s="101"/>
      <c r="T21" s="101"/>
      <c r="U21" s="101"/>
      <c r="V21" s="101"/>
      <c r="W21" s="101"/>
      <c r="X21" s="101"/>
      <c r="Y21" s="101"/>
      <c r="Z21" s="101"/>
      <c r="AA21" s="101"/>
      <c r="AB21" s="101"/>
      <c r="AC21" s="101"/>
      <c r="AD21" s="101"/>
      <c r="AE21" s="101"/>
      <c r="AF21" s="101"/>
      <c r="AG21" s="99"/>
      <c r="AH21" s="99"/>
      <c r="AI21" s="99"/>
      <c r="AJ21" s="101"/>
      <c r="AK21" s="101"/>
      <c r="AL21" s="99"/>
    </row>
    <row r="22" spans="1:38" ht="67.5" x14ac:dyDescent="0.25">
      <c r="A22" s="106" t="s">
        <v>146</v>
      </c>
      <c r="B22" s="107"/>
      <c r="C22" s="107"/>
      <c r="D22" s="107" t="s">
        <v>55</v>
      </c>
      <c r="E22" s="106" t="s">
        <v>147</v>
      </c>
      <c r="F22" s="108">
        <v>1</v>
      </c>
      <c r="G22" s="108">
        <v>1</v>
      </c>
      <c r="H22" s="108">
        <v>1</v>
      </c>
      <c r="I22" s="109">
        <v>1</v>
      </c>
      <c r="J22" s="108">
        <f>SUM(F22:I22)</f>
        <v>4</v>
      </c>
      <c r="K22" s="106" t="s">
        <v>148</v>
      </c>
      <c r="L22" s="75" t="s">
        <v>57</v>
      </c>
      <c r="M22" s="106" t="s">
        <v>149</v>
      </c>
      <c r="N22" s="106" t="s">
        <v>150</v>
      </c>
      <c r="O22" s="106" t="s">
        <v>151</v>
      </c>
      <c r="P22" s="75" t="s">
        <v>117</v>
      </c>
      <c r="Q22" s="106" t="s">
        <v>152</v>
      </c>
      <c r="R22" s="101"/>
      <c r="S22" s="101"/>
      <c r="T22" s="101"/>
      <c r="U22" s="101"/>
      <c r="V22" s="101"/>
      <c r="W22" s="101"/>
      <c r="X22" s="101"/>
      <c r="Y22" s="101"/>
      <c r="Z22" s="101"/>
      <c r="AA22" s="101"/>
      <c r="AB22" s="101"/>
      <c r="AC22" s="101"/>
      <c r="AD22" s="101"/>
      <c r="AE22" s="101"/>
      <c r="AF22" s="101"/>
      <c r="AG22" s="99"/>
      <c r="AH22" s="99"/>
      <c r="AI22" s="99"/>
      <c r="AJ22" s="101"/>
      <c r="AK22" s="101"/>
      <c r="AL22" s="99"/>
    </row>
    <row r="23" spans="1:38" ht="15.75" thickBot="1" x14ac:dyDescent="0.3">
      <c r="A23" s="110" t="s">
        <v>45</v>
      </c>
      <c r="B23" s="111"/>
      <c r="C23" s="111"/>
      <c r="D23" s="111"/>
      <c r="E23" s="112"/>
      <c r="F23" s="113"/>
      <c r="G23" s="113"/>
      <c r="H23" s="113"/>
      <c r="I23" s="113"/>
      <c r="J23" s="114"/>
      <c r="K23" s="53" t="s">
        <v>70</v>
      </c>
      <c r="L23" s="53" t="s">
        <v>70</v>
      </c>
      <c r="M23" s="115" t="s">
        <v>70</v>
      </c>
      <c r="N23" s="113">
        <v>20</v>
      </c>
      <c r="O23" s="116"/>
      <c r="P23" s="116"/>
      <c r="Q23" s="116"/>
      <c r="R23" s="117"/>
      <c r="S23" s="113"/>
      <c r="T23" s="113"/>
      <c r="U23" s="113"/>
      <c r="V23" s="52"/>
      <c r="W23" s="52"/>
      <c r="X23" s="52"/>
      <c r="Y23" s="52"/>
      <c r="Z23" s="52"/>
      <c r="AA23" s="52"/>
      <c r="AB23" s="52"/>
      <c r="AC23" s="52"/>
      <c r="AD23" s="52"/>
      <c r="AE23" s="52"/>
      <c r="AF23" s="52"/>
      <c r="AG23" s="53"/>
      <c r="AH23" s="54"/>
      <c r="AI23" s="54"/>
      <c r="AJ23" s="52"/>
      <c r="AK23" s="52"/>
      <c r="AL23" s="118"/>
    </row>
    <row r="24" spans="1:38" ht="15.75" thickBot="1" x14ac:dyDescent="0.3">
      <c r="A24" s="762"/>
      <c r="B24" s="763"/>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4"/>
    </row>
    <row r="28" spans="1:38" x14ac:dyDescent="0.25">
      <c r="A28" s="742" t="s">
        <v>153</v>
      </c>
      <c r="B28" s="742"/>
      <c r="C28" s="742"/>
      <c r="D28" s="742"/>
      <c r="E28" s="742"/>
    </row>
    <row r="29" spans="1:38" x14ac:dyDescent="0.25">
      <c r="A29" t="s">
        <v>73</v>
      </c>
    </row>
    <row r="32" spans="1:38" x14ac:dyDescent="0.25">
      <c r="A32" s="742" t="s">
        <v>74</v>
      </c>
      <c r="B32" s="742"/>
      <c r="C32" s="742"/>
      <c r="D32" s="742"/>
      <c r="E32" s="742"/>
    </row>
    <row r="33" spans="1:1" x14ac:dyDescent="0.25">
      <c r="A33" t="s">
        <v>75</v>
      </c>
    </row>
  </sheetData>
  <mergeCells count="40">
    <mergeCell ref="A24:AL24"/>
    <mergeCell ref="A28:E28"/>
    <mergeCell ref="AJ11:AJ13"/>
    <mergeCell ref="AK11:AK13"/>
    <mergeCell ref="S11:S13"/>
    <mergeCell ref="A32:E32"/>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
  <sheetViews>
    <sheetView workbookViewId="0">
      <selection sqref="A1:E4"/>
    </sheetView>
  </sheetViews>
  <sheetFormatPr baseColWidth="10" defaultRowHeight="15" x14ac:dyDescent="0.25"/>
  <cols>
    <col min="2" max="2" width="5.85546875" customWidth="1"/>
    <col min="3" max="3" width="5" customWidth="1"/>
    <col min="4" max="4" width="5.28515625" customWidth="1"/>
    <col min="5" max="5" width="21.140625" customWidth="1"/>
    <col min="6" max="6" width="6.5703125" bestFit="1" customWidth="1"/>
    <col min="7" max="7" width="6.7109375" bestFit="1" customWidth="1"/>
    <col min="8" max="8" width="6.5703125" bestFit="1" customWidth="1"/>
    <col min="9" max="9" width="6.42578125" bestFit="1" customWidth="1"/>
    <col min="14" max="14" width="20.140625"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
    </row>
    <row r="7" spans="1:38" ht="15.75" thickBot="1" x14ac:dyDescent="0.3">
      <c r="A7" s="2" t="s">
        <v>76</v>
      </c>
      <c r="B7" s="2"/>
      <c r="C7" s="2"/>
      <c r="D7" s="130" t="s">
        <v>201</v>
      </c>
      <c r="E7" s="130"/>
      <c r="F7" s="130"/>
      <c r="G7" s="130"/>
      <c r="H7" s="130"/>
      <c r="I7" s="2"/>
      <c r="J7" s="2"/>
      <c r="K7" s="2"/>
    </row>
    <row r="8" spans="1:38" x14ac:dyDescent="0.25">
      <c r="A8" s="2" t="s">
        <v>202</v>
      </c>
      <c r="B8" s="2"/>
      <c r="C8" s="2"/>
      <c r="D8" s="2" t="s">
        <v>203</v>
      </c>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4"/>
      <c r="P10" s="4"/>
      <c r="Q10" s="4"/>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ht="15" customHeight="1"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57" thickBot="1" x14ac:dyDescent="0.3">
      <c r="A13" s="737"/>
      <c r="B13" s="5" t="s">
        <v>38</v>
      </c>
      <c r="C13" s="5" t="s">
        <v>39</v>
      </c>
      <c r="D13" s="6" t="s">
        <v>40</v>
      </c>
      <c r="E13" s="738"/>
      <c r="F13" s="7" t="s">
        <v>41</v>
      </c>
      <c r="G13" s="7" t="s">
        <v>42</v>
      </c>
      <c r="H13" s="7" t="s">
        <v>43</v>
      </c>
      <c r="I13" s="7" t="s">
        <v>44</v>
      </c>
      <c r="J13" s="8" t="s">
        <v>45</v>
      </c>
      <c r="K13" s="738"/>
      <c r="L13" s="738"/>
      <c r="M13" s="738"/>
      <c r="N13" s="739"/>
      <c r="O13" s="701"/>
      <c r="P13" s="703"/>
      <c r="Q13" s="705"/>
      <c r="R13" s="740"/>
      <c r="S13" s="741"/>
      <c r="T13" s="741"/>
      <c r="U13" s="741"/>
      <c r="V13" s="10" t="s">
        <v>46</v>
      </c>
      <c r="W13" s="10" t="s">
        <v>47</v>
      </c>
      <c r="X13" s="10" t="s">
        <v>48</v>
      </c>
      <c r="Y13" s="10" t="s">
        <v>49</v>
      </c>
      <c r="Z13" s="10" t="s">
        <v>47</v>
      </c>
      <c r="AA13" s="695"/>
      <c r="AB13" s="697"/>
      <c r="AC13" s="10" t="s">
        <v>50</v>
      </c>
      <c r="AD13" s="10" t="s">
        <v>51</v>
      </c>
      <c r="AE13" s="9" t="s">
        <v>52</v>
      </c>
      <c r="AF13" s="9" t="s">
        <v>53</v>
      </c>
      <c r="AG13" s="741"/>
      <c r="AH13" s="749"/>
      <c r="AI13" s="717"/>
      <c r="AJ13" s="708"/>
      <c r="AK13" s="709"/>
      <c r="AL13" s="712"/>
    </row>
    <row r="14" spans="1:38" ht="15.75" thickBot="1" x14ac:dyDescent="0.3">
      <c r="A14" s="131"/>
      <c r="B14" s="132"/>
      <c r="C14" s="132"/>
      <c r="D14" s="133"/>
      <c r="E14" s="132"/>
      <c r="F14" s="134"/>
      <c r="G14" s="134"/>
      <c r="H14" s="135"/>
      <c r="I14" s="135"/>
      <c r="J14" s="136">
        <f>SUM(F14:I14)</f>
        <v>0</v>
      </c>
      <c r="K14" s="135"/>
      <c r="L14" s="135"/>
      <c r="M14" s="137"/>
      <c r="N14" s="138"/>
      <c r="O14" s="20"/>
      <c r="P14" s="20"/>
      <c r="Q14" s="20"/>
      <c r="R14" s="139">
        <f>SUM(J14)</f>
        <v>0</v>
      </c>
      <c r="S14" s="135">
        <v>0</v>
      </c>
      <c r="T14" s="135">
        <f t="shared" ref="T14:T19" si="0">SUM(S14)</f>
        <v>0</v>
      </c>
      <c r="U14" s="135"/>
      <c r="V14" s="140">
        <f t="shared" ref="V14:V18" si="1">SUM(T14)</f>
        <v>0</v>
      </c>
      <c r="W14" s="140">
        <f t="shared" ref="W14:W19" si="2">SUM(V14,R14)</f>
        <v>0</v>
      </c>
      <c r="X14" s="140"/>
      <c r="Y14" s="140">
        <f t="shared" ref="Y14:Y19" si="3">SUM(W14)</f>
        <v>0</v>
      </c>
      <c r="Z14" s="140">
        <f t="shared" ref="Z14:Z19" si="4">SUM(Y14)</f>
        <v>0</v>
      </c>
      <c r="AA14" s="140"/>
      <c r="AB14" s="140"/>
      <c r="AC14" s="140">
        <f t="shared" ref="AC14:AC19" si="5">SUM(Z14)</f>
        <v>0</v>
      </c>
      <c r="AD14" s="140">
        <f t="shared" ref="AD14:AF19" si="6">SUM(AC14)</f>
        <v>0</v>
      </c>
      <c r="AE14" s="135">
        <f t="shared" si="6"/>
        <v>0</v>
      </c>
      <c r="AF14" s="135">
        <f t="shared" si="6"/>
        <v>0</v>
      </c>
      <c r="AG14" s="135"/>
      <c r="AH14" s="137"/>
      <c r="AI14" s="141"/>
      <c r="AJ14" s="142"/>
      <c r="AK14" s="143"/>
      <c r="AL14" s="144"/>
    </row>
    <row r="15" spans="1:38" ht="157.5" x14ac:dyDescent="0.25">
      <c r="A15" s="145" t="s">
        <v>204</v>
      </c>
      <c r="B15" s="146"/>
      <c r="C15" s="147" t="s">
        <v>55</v>
      </c>
      <c r="D15" s="148"/>
      <c r="E15" s="149" t="s">
        <v>205</v>
      </c>
      <c r="F15" s="150">
        <v>1</v>
      </c>
      <c r="G15" s="150">
        <v>1</v>
      </c>
      <c r="H15" s="150">
        <v>1</v>
      </c>
      <c r="I15" s="150">
        <v>1</v>
      </c>
      <c r="J15" s="151">
        <f t="shared" ref="J15:J19" si="7">SUM(F15:I15)</f>
        <v>4</v>
      </c>
      <c r="K15" s="152" t="s">
        <v>206</v>
      </c>
      <c r="L15" s="152" t="s">
        <v>207</v>
      </c>
      <c r="M15" s="153" t="s">
        <v>208</v>
      </c>
      <c r="N15" s="154" t="s">
        <v>209</v>
      </c>
      <c r="O15" s="155" t="s">
        <v>210</v>
      </c>
      <c r="P15" s="28">
        <v>0</v>
      </c>
      <c r="Q15" s="56" t="s">
        <v>211</v>
      </c>
      <c r="R15" s="156"/>
      <c r="S15" s="147"/>
      <c r="T15" s="147"/>
      <c r="U15" s="149"/>
      <c r="V15" s="147"/>
      <c r="W15" s="147"/>
      <c r="X15" s="147"/>
      <c r="Y15" s="147"/>
      <c r="Z15" s="147"/>
      <c r="AA15" s="149"/>
      <c r="AB15" s="157"/>
      <c r="AC15" s="147"/>
      <c r="AD15" s="147"/>
      <c r="AE15" s="147"/>
      <c r="AF15" s="147"/>
      <c r="AG15" s="158"/>
      <c r="AH15" s="159"/>
      <c r="AI15" s="160"/>
      <c r="AJ15" s="147"/>
      <c r="AK15" s="161"/>
      <c r="AL15" s="155"/>
    </row>
    <row r="16" spans="1:38" ht="180.75" x14ac:dyDescent="0.25">
      <c r="A16" s="145" t="s">
        <v>212</v>
      </c>
      <c r="B16" s="103"/>
      <c r="C16" s="28" t="s">
        <v>55</v>
      </c>
      <c r="D16" s="162"/>
      <c r="E16" s="155" t="s">
        <v>213</v>
      </c>
      <c r="F16" s="147">
        <v>1</v>
      </c>
      <c r="G16" s="163">
        <v>1</v>
      </c>
      <c r="H16" s="164">
        <v>1</v>
      </c>
      <c r="I16" s="165">
        <v>1</v>
      </c>
      <c r="J16" s="58">
        <f t="shared" si="7"/>
        <v>4</v>
      </c>
      <c r="K16" s="152" t="s">
        <v>214</v>
      </c>
      <c r="L16" s="152" t="s">
        <v>207</v>
      </c>
      <c r="M16" s="153">
        <v>432</v>
      </c>
      <c r="N16" s="166" t="s">
        <v>215</v>
      </c>
      <c r="O16" s="167" t="s">
        <v>216</v>
      </c>
      <c r="P16" s="28">
        <v>0</v>
      </c>
      <c r="Q16" s="56" t="s">
        <v>211</v>
      </c>
      <c r="R16" s="156"/>
      <c r="S16" s="147"/>
      <c r="T16" s="147"/>
      <c r="U16" s="147"/>
      <c r="V16" s="147"/>
      <c r="W16" s="147"/>
      <c r="X16" s="147"/>
      <c r="Y16" s="147"/>
      <c r="Z16" s="147"/>
      <c r="AA16" s="149"/>
      <c r="AB16" s="168"/>
      <c r="AC16" s="147"/>
      <c r="AD16" s="147"/>
      <c r="AE16" s="147"/>
      <c r="AF16" s="147"/>
      <c r="AG16" s="167"/>
      <c r="AH16" s="169"/>
      <c r="AI16" s="170"/>
      <c r="AJ16" s="147"/>
      <c r="AK16" s="161"/>
      <c r="AL16" s="171"/>
    </row>
    <row r="17" spans="1:38" x14ac:dyDescent="0.25">
      <c r="A17" s="172"/>
      <c r="B17" s="103"/>
      <c r="C17" s="103"/>
      <c r="D17" s="173"/>
      <c r="E17" s="56"/>
      <c r="F17" s="28"/>
      <c r="G17" s="174"/>
      <c r="H17" s="28"/>
      <c r="I17" s="175"/>
      <c r="J17" s="58">
        <f t="shared" si="7"/>
        <v>0</v>
      </c>
      <c r="K17" s="56"/>
      <c r="L17" s="56"/>
      <c r="M17" s="175"/>
      <c r="N17" s="175"/>
      <c r="O17" s="28"/>
      <c r="P17" s="28"/>
      <c r="Q17" s="28"/>
      <c r="R17" s="176">
        <f>SUM(J17)</f>
        <v>0</v>
      </c>
      <c r="S17" s="28"/>
      <c r="T17" s="28">
        <f t="shared" si="0"/>
        <v>0</v>
      </c>
      <c r="U17" s="28"/>
      <c r="V17" s="28">
        <f t="shared" si="1"/>
        <v>0</v>
      </c>
      <c r="W17" s="28">
        <f t="shared" si="2"/>
        <v>0</v>
      </c>
      <c r="X17" s="28"/>
      <c r="Y17" s="28">
        <f t="shared" si="3"/>
        <v>0</v>
      </c>
      <c r="Z17" s="28">
        <f t="shared" si="4"/>
        <v>0</v>
      </c>
      <c r="AA17" s="28"/>
      <c r="AB17" s="28"/>
      <c r="AC17" s="28">
        <f t="shared" si="5"/>
        <v>0</v>
      </c>
      <c r="AD17" s="28">
        <f t="shared" si="6"/>
        <v>0</v>
      </c>
      <c r="AE17" s="28">
        <f t="shared" si="6"/>
        <v>0</v>
      </c>
      <c r="AF17" s="28">
        <f t="shared" si="6"/>
        <v>0</v>
      </c>
      <c r="AG17" s="28"/>
      <c r="AH17" s="175"/>
      <c r="AI17" s="175"/>
      <c r="AJ17" s="28"/>
      <c r="AK17" s="175"/>
      <c r="AL17" s="177"/>
    </row>
    <row r="18" spans="1:38" ht="15.75" thickBot="1" x14ac:dyDescent="0.3">
      <c r="A18" s="60"/>
      <c r="B18" s="178"/>
      <c r="C18" s="64"/>
      <c r="D18" s="179"/>
      <c r="E18" s="180"/>
      <c r="F18" s="180"/>
      <c r="G18" s="180"/>
      <c r="H18" s="180"/>
      <c r="I18" s="180"/>
      <c r="J18" s="181">
        <f t="shared" si="7"/>
        <v>0</v>
      </c>
      <c r="K18" s="182"/>
      <c r="L18" s="183"/>
      <c r="M18" s="183"/>
      <c r="N18" s="183"/>
      <c r="O18" s="184"/>
      <c r="P18" s="184"/>
      <c r="Q18" s="184"/>
      <c r="R18" s="185">
        <f>SUM(J18)</f>
        <v>0</v>
      </c>
      <c r="S18" s="180"/>
      <c r="T18" s="180">
        <f t="shared" si="0"/>
        <v>0</v>
      </c>
      <c r="U18" s="180"/>
      <c r="V18" s="186">
        <f t="shared" si="1"/>
        <v>0</v>
      </c>
      <c r="W18" s="180">
        <f t="shared" si="2"/>
        <v>0</v>
      </c>
      <c r="X18" s="180"/>
      <c r="Y18" s="180">
        <f t="shared" si="3"/>
        <v>0</v>
      </c>
      <c r="Z18" s="180">
        <f t="shared" si="4"/>
        <v>0</v>
      </c>
      <c r="AA18" s="180"/>
      <c r="AB18" s="180"/>
      <c r="AC18" s="180">
        <f t="shared" si="5"/>
        <v>0</v>
      </c>
      <c r="AD18" s="180">
        <f t="shared" si="6"/>
        <v>0</v>
      </c>
      <c r="AE18" s="180">
        <f t="shared" si="6"/>
        <v>0</v>
      </c>
      <c r="AF18" s="180">
        <f t="shared" si="6"/>
        <v>0</v>
      </c>
      <c r="AG18" s="187"/>
      <c r="AH18" s="188"/>
      <c r="AI18" s="188"/>
      <c r="AJ18" s="180"/>
      <c r="AK18" s="186"/>
      <c r="AL18" s="189"/>
    </row>
    <row r="19" spans="1:38" ht="15.75" thickBot="1" x14ac:dyDescent="0.3">
      <c r="A19" s="43" t="s">
        <v>45</v>
      </c>
      <c r="B19" s="44"/>
      <c r="C19" s="44"/>
      <c r="D19" s="44"/>
      <c r="E19" s="45"/>
      <c r="F19" s="46">
        <f>SUM(F14:F18)</f>
        <v>2</v>
      </c>
      <c r="G19" s="46">
        <f>SUM(G14:G18)</f>
        <v>2</v>
      </c>
      <c r="H19" s="46">
        <f>SUM(H14:H18)</f>
        <v>2</v>
      </c>
      <c r="I19" s="46">
        <f>SUM(I14:I18)</f>
        <v>2</v>
      </c>
      <c r="J19" s="47">
        <f t="shared" si="7"/>
        <v>8</v>
      </c>
      <c r="K19" s="48" t="s">
        <v>70</v>
      </c>
      <c r="L19" s="48" t="s">
        <v>70</v>
      </c>
      <c r="M19" s="49" t="s">
        <v>70</v>
      </c>
      <c r="N19" s="46">
        <v>20</v>
      </c>
      <c r="O19" s="50"/>
      <c r="P19" s="50"/>
      <c r="Q19" s="50"/>
      <c r="R19" s="51">
        <f>SUM(R14:R18)</f>
        <v>0</v>
      </c>
      <c r="S19" s="46">
        <f>SUM(S14:S18)</f>
        <v>0</v>
      </c>
      <c r="T19" s="46">
        <f t="shared" si="0"/>
        <v>0</v>
      </c>
      <c r="U19" s="46"/>
      <c r="V19" s="190">
        <f>SUM(T19)</f>
        <v>0</v>
      </c>
      <c r="W19" s="190">
        <f t="shared" si="2"/>
        <v>0</v>
      </c>
      <c r="X19" s="190"/>
      <c r="Y19" s="190">
        <f t="shared" si="3"/>
        <v>0</v>
      </c>
      <c r="Z19" s="190">
        <f t="shared" si="4"/>
        <v>0</v>
      </c>
      <c r="AA19" s="190"/>
      <c r="AB19" s="190"/>
      <c r="AC19" s="190">
        <f t="shared" si="5"/>
        <v>0</v>
      </c>
      <c r="AD19" s="190">
        <f t="shared" si="6"/>
        <v>0</v>
      </c>
      <c r="AE19" s="190">
        <f t="shared" si="6"/>
        <v>0</v>
      </c>
      <c r="AF19" s="190">
        <f t="shared" si="6"/>
        <v>0</v>
      </c>
      <c r="AG19" s="48"/>
      <c r="AH19" s="191"/>
      <c r="AI19" s="191"/>
      <c r="AJ19" s="190">
        <f>SUM(AJ14:AJ18)</f>
        <v>0</v>
      </c>
      <c r="AK19" s="190"/>
      <c r="AL19" s="27"/>
    </row>
    <row r="20" spans="1:38" ht="15.75" thickBot="1" x14ac:dyDescent="0.3">
      <c r="A20" s="762" t="s">
        <v>217</v>
      </c>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3"/>
      <c r="AL20" s="764"/>
    </row>
    <row r="24" spans="1:38" x14ac:dyDescent="0.25">
      <c r="A24" s="742" t="s">
        <v>218</v>
      </c>
      <c r="B24" s="742"/>
      <c r="C24" s="742"/>
      <c r="D24" s="742"/>
      <c r="E24" s="742"/>
    </row>
    <row r="25" spans="1:38" x14ac:dyDescent="0.25">
      <c r="A25" t="s">
        <v>73</v>
      </c>
    </row>
    <row r="28" spans="1:38" x14ac:dyDescent="0.25">
      <c r="A28" s="742" t="s">
        <v>74</v>
      </c>
      <c r="B28" s="742"/>
      <c r="C28" s="742"/>
      <c r="D28" s="742"/>
      <c r="E28" s="742"/>
    </row>
    <row r="29" spans="1:38" x14ac:dyDescent="0.25">
      <c r="A29" t="s">
        <v>75</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28:E28"/>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0:AL20"/>
    <mergeCell ref="A24:E24"/>
    <mergeCell ref="AJ11:AJ13"/>
    <mergeCell ref="AK11:AK13"/>
    <mergeCell ref="S11:S1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5"/>
  <sheetViews>
    <sheetView workbookViewId="0">
      <selection sqref="A1:E4"/>
    </sheetView>
  </sheetViews>
  <sheetFormatPr baseColWidth="10" defaultRowHeight="15" x14ac:dyDescent="0.2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6</v>
      </c>
      <c r="B7" s="2"/>
      <c r="C7" s="2"/>
      <c r="D7" s="2" t="s">
        <v>976</v>
      </c>
      <c r="E7" s="2"/>
      <c r="F7" s="2"/>
      <c r="G7" s="2"/>
      <c r="H7" s="2"/>
      <c r="I7" s="2"/>
      <c r="J7" s="2"/>
      <c r="K7" s="2"/>
    </row>
    <row r="8" spans="1:38" x14ac:dyDescent="0.25">
      <c r="A8" s="2" t="s">
        <v>977</v>
      </c>
      <c r="B8" s="2"/>
      <c r="C8" s="2"/>
      <c r="D8" s="2"/>
      <c r="E8" s="2"/>
      <c r="F8" s="2"/>
      <c r="G8" s="2"/>
      <c r="H8" s="2"/>
      <c r="I8" s="2"/>
    </row>
    <row r="9" spans="1:38" x14ac:dyDescent="0.25">
      <c r="A9" s="2"/>
      <c r="B9" s="2"/>
      <c r="C9" s="2"/>
      <c r="D9" s="2"/>
      <c r="E9" s="2"/>
      <c r="F9" s="2"/>
      <c r="G9" s="2"/>
      <c r="H9" s="2"/>
      <c r="I9" s="2"/>
    </row>
    <row r="10" spans="1:38" ht="15.75" thickBot="1" x14ac:dyDescent="0.3">
      <c r="A10" s="3"/>
      <c r="B10" s="3"/>
      <c r="C10" s="3"/>
      <c r="D10" s="3"/>
      <c r="E10" s="3"/>
      <c r="F10" s="3"/>
      <c r="G10" s="3"/>
      <c r="H10" s="3"/>
      <c r="I10" s="3"/>
    </row>
    <row r="11" spans="1:38" ht="15.75" thickBot="1" x14ac:dyDescent="0.3">
      <c r="A11" s="730" t="s">
        <v>1008</v>
      </c>
      <c r="B11" s="731"/>
      <c r="C11" s="731"/>
      <c r="D11" s="731"/>
      <c r="E11" s="731"/>
      <c r="F11" s="731"/>
      <c r="G11" s="731"/>
      <c r="H11" s="731"/>
      <c r="I11" s="731"/>
      <c r="J11" s="731"/>
      <c r="K11" s="731"/>
      <c r="L11" s="731"/>
      <c r="M11" s="731"/>
      <c r="N11" s="732"/>
      <c r="O11" s="126"/>
      <c r="P11" s="126"/>
      <c r="Q11" s="126"/>
      <c r="R11" s="733" t="s">
        <v>9</v>
      </c>
      <c r="S11" s="734"/>
      <c r="T11" s="734"/>
      <c r="U11" s="734"/>
      <c r="V11" s="735"/>
      <c r="W11" s="735"/>
      <c r="X11" s="735"/>
      <c r="Y11" s="735"/>
      <c r="Z11" s="735"/>
      <c r="AA11" s="735"/>
      <c r="AB11" s="735"/>
      <c r="AC11" s="735"/>
      <c r="AD11" s="735"/>
      <c r="AE11" s="734"/>
      <c r="AF11" s="734"/>
      <c r="AG11" s="734"/>
      <c r="AH11" s="734"/>
      <c r="AI11" s="735"/>
      <c r="AJ11" s="734"/>
      <c r="AK11" s="734"/>
      <c r="AL11" s="736"/>
    </row>
    <row r="12" spans="1:38" x14ac:dyDescent="0.25">
      <c r="A12" s="685" t="s">
        <v>10</v>
      </c>
      <c r="B12" s="687" t="s">
        <v>11</v>
      </c>
      <c r="C12" s="688"/>
      <c r="D12" s="689"/>
      <c r="E12" s="693" t="s">
        <v>12</v>
      </c>
      <c r="F12" s="687" t="s">
        <v>13</v>
      </c>
      <c r="G12" s="688"/>
      <c r="H12" s="688"/>
      <c r="I12" s="688"/>
      <c r="J12" s="689"/>
      <c r="K12" s="693" t="s">
        <v>14</v>
      </c>
      <c r="L12" s="693" t="s">
        <v>15</v>
      </c>
      <c r="M12" s="693" t="s">
        <v>16</v>
      </c>
      <c r="N12" s="699" t="s">
        <v>17</v>
      </c>
      <c r="O12" s="701" t="s">
        <v>18</v>
      </c>
      <c r="P12" s="703" t="s">
        <v>19</v>
      </c>
      <c r="Q12" s="705" t="s">
        <v>20</v>
      </c>
      <c r="R12" s="707" t="s">
        <v>21</v>
      </c>
      <c r="S12" s="709" t="s">
        <v>22</v>
      </c>
      <c r="T12" s="709" t="s">
        <v>23</v>
      </c>
      <c r="U12" s="709" t="s">
        <v>24</v>
      </c>
      <c r="V12" s="697" t="s">
        <v>25</v>
      </c>
      <c r="W12" s="697"/>
      <c r="X12" s="697"/>
      <c r="Y12" s="697"/>
      <c r="Z12" s="697"/>
      <c r="AA12" s="695" t="s">
        <v>26</v>
      </c>
      <c r="AB12" s="697" t="s">
        <v>27</v>
      </c>
      <c r="AC12" s="697" t="s">
        <v>28</v>
      </c>
      <c r="AD12" s="697"/>
      <c r="AE12" s="715" t="s">
        <v>29</v>
      </c>
      <c r="AF12" s="715"/>
      <c r="AG12" s="709" t="s">
        <v>30</v>
      </c>
      <c r="AH12" s="716" t="s">
        <v>31</v>
      </c>
      <c r="AI12" s="717" t="s">
        <v>32</v>
      </c>
      <c r="AJ12" s="708" t="s">
        <v>33</v>
      </c>
      <c r="AK12" s="719" t="s">
        <v>34</v>
      </c>
      <c r="AL12" s="711" t="s">
        <v>35</v>
      </c>
    </row>
    <row r="13" spans="1:38" x14ac:dyDescent="0.25">
      <c r="A13" s="686"/>
      <c r="B13" s="690"/>
      <c r="C13" s="691"/>
      <c r="D13" s="692"/>
      <c r="E13" s="694"/>
      <c r="F13" s="690"/>
      <c r="G13" s="691"/>
      <c r="H13" s="691"/>
      <c r="I13" s="691"/>
      <c r="J13" s="692"/>
      <c r="K13" s="694"/>
      <c r="L13" s="694"/>
      <c r="M13" s="694"/>
      <c r="N13" s="700"/>
      <c r="O13" s="701"/>
      <c r="P13" s="703"/>
      <c r="Q13" s="705"/>
      <c r="R13" s="708"/>
      <c r="S13" s="709"/>
      <c r="T13" s="709"/>
      <c r="U13" s="709"/>
      <c r="V13" s="697" t="s">
        <v>36</v>
      </c>
      <c r="W13" s="697"/>
      <c r="X13" s="697" t="s">
        <v>37</v>
      </c>
      <c r="Y13" s="697"/>
      <c r="Z13" s="697"/>
      <c r="AA13" s="695"/>
      <c r="AB13" s="697"/>
      <c r="AC13" s="697"/>
      <c r="AD13" s="697"/>
      <c r="AE13" s="697"/>
      <c r="AF13" s="697"/>
      <c r="AG13" s="709"/>
      <c r="AH13" s="716"/>
      <c r="AI13" s="717"/>
      <c r="AJ13" s="708"/>
      <c r="AK13" s="709"/>
      <c r="AL13" s="712"/>
    </row>
    <row r="14" spans="1:38" ht="68.25" thickBot="1" x14ac:dyDescent="0.3">
      <c r="A14" s="737"/>
      <c r="B14" s="5" t="s">
        <v>38</v>
      </c>
      <c r="C14" s="5" t="s">
        <v>39</v>
      </c>
      <c r="D14" s="6" t="s">
        <v>40</v>
      </c>
      <c r="E14" s="738"/>
      <c r="F14" s="7" t="s">
        <v>41</v>
      </c>
      <c r="G14" s="7" t="s">
        <v>42</v>
      </c>
      <c r="H14" s="7" t="s">
        <v>43</v>
      </c>
      <c r="I14" s="7" t="s">
        <v>44</v>
      </c>
      <c r="J14" s="8" t="s">
        <v>45</v>
      </c>
      <c r="K14" s="738"/>
      <c r="L14" s="738"/>
      <c r="M14" s="738"/>
      <c r="N14" s="739"/>
      <c r="O14" s="701"/>
      <c r="P14" s="703"/>
      <c r="Q14" s="705"/>
      <c r="R14" s="740"/>
      <c r="S14" s="741"/>
      <c r="T14" s="741"/>
      <c r="U14" s="741"/>
      <c r="V14" s="121" t="s">
        <v>46</v>
      </c>
      <c r="W14" s="121" t="s">
        <v>47</v>
      </c>
      <c r="X14" s="121" t="s">
        <v>48</v>
      </c>
      <c r="Y14" s="121" t="s">
        <v>49</v>
      </c>
      <c r="Z14" s="121" t="s">
        <v>47</v>
      </c>
      <c r="AA14" s="695"/>
      <c r="AB14" s="697"/>
      <c r="AC14" s="121" t="s">
        <v>50</v>
      </c>
      <c r="AD14" s="121" t="s">
        <v>51</v>
      </c>
      <c r="AE14" s="120" t="s">
        <v>52</v>
      </c>
      <c r="AF14" s="120" t="s">
        <v>53</v>
      </c>
      <c r="AG14" s="709"/>
      <c r="AH14" s="716"/>
      <c r="AI14" s="718"/>
      <c r="AJ14" s="708"/>
      <c r="AK14" s="709"/>
      <c r="AL14" s="712"/>
    </row>
    <row r="15" spans="1:38" s="3" customFormat="1" ht="112.5" x14ac:dyDescent="0.25">
      <c r="A15" s="373" t="s">
        <v>978</v>
      </c>
      <c r="B15" s="28"/>
      <c r="C15" s="28" t="s">
        <v>55</v>
      </c>
      <c r="D15" s="28"/>
      <c r="E15" s="56" t="s">
        <v>979</v>
      </c>
      <c r="F15" s="374">
        <v>32</v>
      </c>
      <c r="G15" s="374">
        <v>33</v>
      </c>
      <c r="H15" s="374"/>
      <c r="I15" s="374"/>
      <c r="J15" s="228">
        <f t="shared" ref="J15:J25" si="0">SUM(F15:I15)</f>
        <v>65</v>
      </c>
      <c r="K15" s="59" t="s">
        <v>980</v>
      </c>
      <c r="L15" s="59" t="s">
        <v>57</v>
      </c>
      <c r="M15" s="28">
        <v>377</v>
      </c>
      <c r="N15" s="56" t="s">
        <v>981</v>
      </c>
      <c r="O15" s="56" t="s">
        <v>982</v>
      </c>
      <c r="P15" s="28">
        <v>65</v>
      </c>
      <c r="Q15" s="56" t="s">
        <v>983</v>
      </c>
      <c r="R15" s="29"/>
      <c r="S15" s="29"/>
      <c r="T15" s="29"/>
      <c r="U15" s="29"/>
      <c r="V15" s="29"/>
      <c r="W15" s="29"/>
      <c r="X15" s="29"/>
      <c r="Y15" s="29"/>
      <c r="Z15" s="29"/>
      <c r="AA15" s="29"/>
      <c r="AB15" s="29"/>
      <c r="AC15" s="29"/>
      <c r="AD15" s="29"/>
      <c r="AE15" s="29"/>
      <c r="AF15" s="29"/>
      <c r="AG15" s="29"/>
      <c r="AH15" s="29"/>
      <c r="AI15" s="375"/>
      <c r="AJ15" s="29"/>
      <c r="AK15" s="29"/>
      <c r="AL15" s="376"/>
    </row>
    <row r="16" spans="1:38" s="3" customFormat="1" ht="56.25" x14ac:dyDescent="0.25">
      <c r="A16" s="373" t="s">
        <v>978</v>
      </c>
      <c r="B16" s="28"/>
      <c r="C16" s="28"/>
      <c r="D16" s="28" t="s">
        <v>55</v>
      </c>
      <c r="E16" s="56" t="s">
        <v>984</v>
      </c>
      <c r="F16" s="29">
        <v>5</v>
      </c>
      <c r="G16" s="29">
        <v>2</v>
      </c>
      <c r="H16" s="29"/>
      <c r="I16" s="29"/>
      <c r="J16" s="228">
        <f t="shared" si="0"/>
        <v>7</v>
      </c>
      <c r="K16" s="59" t="s">
        <v>985</v>
      </c>
      <c r="L16" s="59" t="s">
        <v>57</v>
      </c>
      <c r="M16" s="28">
        <v>376</v>
      </c>
      <c r="N16" s="56" t="s">
        <v>986</v>
      </c>
      <c r="O16" s="56" t="s">
        <v>987</v>
      </c>
      <c r="P16" s="28">
        <v>7</v>
      </c>
      <c r="Q16" s="56" t="s">
        <v>983</v>
      </c>
      <c r="R16" s="29"/>
      <c r="S16" s="29"/>
      <c r="T16" s="29"/>
      <c r="U16" s="29"/>
      <c r="V16" s="29"/>
      <c r="W16" s="29"/>
      <c r="X16" s="29"/>
      <c r="Y16" s="29"/>
      <c r="Z16" s="29"/>
      <c r="AA16" s="29"/>
      <c r="AB16" s="29"/>
      <c r="AC16" s="29"/>
      <c r="AD16" s="29"/>
      <c r="AE16" s="29"/>
      <c r="AF16" s="29"/>
      <c r="AG16" s="29"/>
      <c r="AH16" s="29"/>
      <c r="AI16" s="375"/>
      <c r="AJ16" s="29"/>
      <c r="AK16" s="29"/>
      <c r="AL16" s="376"/>
    </row>
    <row r="17" spans="1:38" s="3" customFormat="1" ht="45" x14ac:dyDescent="0.25">
      <c r="A17" s="373" t="s">
        <v>978</v>
      </c>
      <c r="B17" s="28" t="s">
        <v>55</v>
      </c>
      <c r="C17" s="28"/>
      <c r="D17" s="28"/>
      <c r="E17" s="56" t="s">
        <v>988</v>
      </c>
      <c r="F17" s="29"/>
      <c r="G17" s="29"/>
      <c r="H17" s="29">
        <v>1</v>
      </c>
      <c r="I17" s="29"/>
      <c r="J17" s="228">
        <f t="shared" si="0"/>
        <v>1</v>
      </c>
      <c r="K17" s="59" t="s">
        <v>430</v>
      </c>
      <c r="L17" s="59" t="s">
        <v>57</v>
      </c>
      <c r="M17" s="28">
        <v>376</v>
      </c>
      <c r="N17" s="28" t="s">
        <v>989</v>
      </c>
      <c r="O17" s="56" t="s">
        <v>990</v>
      </c>
      <c r="P17" s="56">
        <v>50</v>
      </c>
      <c r="Q17" s="56" t="s">
        <v>983</v>
      </c>
      <c r="R17" s="29"/>
      <c r="S17" s="29"/>
      <c r="T17" s="29"/>
      <c r="U17" s="29"/>
      <c r="V17" s="29"/>
      <c r="W17" s="29"/>
      <c r="X17" s="29"/>
      <c r="Y17" s="29"/>
      <c r="Z17" s="29"/>
      <c r="AA17" s="29"/>
      <c r="AB17" s="29"/>
      <c r="AC17" s="29"/>
      <c r="AD17" s="29"/>
      <c r="AE17" s="29"/>
      <c r="AF17" s="29"/>
      <c r="AG17" s="29"/>
      <c r="AH17" s="29"/>
      <c r="AI17" s="375"/>
      <c r="AJ17" s="29"/>
      <c r="AK17" s="29"/>
      <c r="AL17" s="376"/>
    </row>
    <row r="18" spans="1:38" s="3" customFormat="1" ht="56.25" x14ac:dyDescent="0.25">
      <c r="A18" s="373" t="s">
        <v>978</v>
      </c>
      <c r="B18" s="29" t="s">
        <v>55</v>
      </c>
      <c r="C18" s="29"/>
      <c r="D18" s="29"/>
      <c r="E18" s="56" t="s">
        <v>991</v>
      </c>
      <c r="F18" s="29"/>
      <c r="G18" s="29"/>
      <c r="H18" s="29"/>
      <c r="I18" s="29">
        <v>1</v>
      </c>
      <c r="J18" s="228">
        <f t="shared" si="0"/>
        <v>1</v>
      </c>
      <c r="K18" s="59" t="s">
        <v>992</v>
      </c>
      <c r="L18" s="377" t="s">
        <v>57</v>
      </c>
      <c r="M18" s="28">
        <v>377</v>
      </c>
      <c r="N18" s="28" t="s">
        <v>989</v>
      </c>
      <c r="O18" s="56" t="s">
        <v>993</v>
      </c>
      <c r="P18" s="28">
        <v>20</v>
      </c>
      <c r="Q18" s="56" t="s">
        <v>983</v>
      </c>
      <c r="R18" s="29"/>
      <c r="S18" s="29"/>
      <c r="T18" s="29"/>
      <c r="U18" s="29"/>
      <c r="V18" s="29"/>
      <c r="W18" s="29"/>
      <c r="X18" s="29"/>
      <c r="Y18" s="29"/>
      <c r="Z18" s="29"/>
      <c r="AA18" s="29"/>
      <c r="AB18" s="29"/>
      <c r="AC18" s="29"/>
      <c r="AD18" s="29"/>
      <c r="AE18" s="29"/>
      <c r="AF18" s="29"/>
      <c r="AG18" s="378"/>
      <c r="AH18" s="378"/>
      <c r="AI18" s="375"/>
      <c r="AJ18" s="29"/>
      <c r="AK18" s="29"/>
      <c r="AL18" s="376"/>
    </row>
    <row r="19" spans="1:38" s="3" customFormat="1" ht="45" x14ac:dyDescent="0.25">
      <c r="A19" s="373" t="s">
        <v>978</v>
      </c>
      <c r="B19" s="29" t="s">
        <v>55</v>
      </c>
      <c r="C19" s="29"/>
      <c r="D19" s="29"/>
      <c r="E19" s="56" t="s">
        <v>994</v>
      </c>
      <c r="F19" s="29"/>
      <c r="G19" s="29"/>
      <c r="H19" s="29">
        <v>1</v>
      </c>
      <c r="I19" s="29"/>
      <c r="J19" s="228">
        <f t="shared" si="0"/>
        <v>1</v>
      </c>
      <c r="K19" s="59" t="s">
        <v>430</v>
      </c>
      <c r="L19" s="377" t="s">
        <v>57</v>
      </c>
      <c r="M19" s="28">
        <v>376</v>
      </c>
      <c r="N19" s="28" t="s">
        <v>989</v>
      </c>
      <c r="O19" s="56" t="s">
        <v>995</v>
      </c>
      <c r="P19" s="28">
        <v>50</v>
      </c>
      <c r="Q19" s="56" t="s">
        <v>983</v>
      </c>
      <c r="R19" s="29"/>
      <c r="S19" s="29"/>
      <c r="T19" s="29"/>
      <c r="U19" s="29"/>
      <c r="V19" s="29"/>
      <c r="W19" s="29"/>
      <c r="X19" s="29"/>
      <c r="Y19" s="29"/>
      <c r="Z19" s="29"/>
      <c r="AA19" s="29"/>
      <c r="AB19" s="29"/>
      <c r="AC19" s="29"/>
      <c r="AD19" s="29"/>
      <c r="AE19" s="29"/>
      <c r="AF19" s="29"/>
      <c r="AG19" s="378"/>
      <c r="AH19" s="378"/>
      <c r="AI19" s="375"/>
      <c r="AJ19" s="29"/>
      <c r="AK19" s="29"/>
      <c r="AL19" s="376"/>
    </row>
    <row r="20" spans="1:38" s="3" customFormat="1" ht="22.5" x14ac:dyDescent="0.2">
      <c r="A20" s="373" t="s">
        <v>978</v>
      </c>
      <c r="B20" s="28"/>
      <c r="C20" s="28" t="s">
        <v>55</v>
      </c>
      <c r="D20" s="28"/>
      <c r="E20" s="56" t="s">
        <v>996</v>
      </c>
      <c r="F20" s="103">
        <v>9</v>
      </c>
      <c r="G20" s="103">
        <v>9</v>
      </c>
      <c r="H20" s="103">
        <v>9</v>
      </c>
      <c r="I20" s="103">
        <v>9</v>
      </c>
      <c r="J20" s="379">
        <f t="shared" si="0"/>
        <v>36</v>
      </c>
      <c r="K20" s="59" t="s">
        <v>997</v>
      </c>
      <c r="L20" s="377" t="s">
        <v>57</v>
      </c>
      <c r="M20" s="28" t="s">
        <v>998</v>
      </c>
      <c r="N20" s="28" t="s">
        <v>999</v>
      </c>
      <c r="O20" s="28" t="s">
        <v>1000</v>
      </c>
      <c r="P20" s="28">
        <v>36</v>
      </c>
      <c r="Q20" s="56" t="s">
        <v>983</v>
      </c>
      <c r="R20" s="29"/>
      <c r="S20" s="29"/>
      <c r="T20" s="29"/>
      <c r="U20" s="29"/>
      <c r="V20" s="29"/>
      <c r="W20" s="29"/>
      <c r="X20" s="29"/>
      <c r="Y20" s="29"/>
      <c r="Z20" s="29"/>
      <c r="AA20" s="29"/>
      <c r="AB20" s="29"/>
      <c r="AC20" s="29"/>
      <c r="AD20" s="29"/>
      <c r="AE20" s="29"/>
      <c r="AF20" s="29"/>
      <c r="AG20" s="378"/>
      <c r="AH20" s="378"/>
      <c r="AI20" s="375"/>
      <c r="AJ20" s="29"/>
      <c r="AK20" s="29"/>
      <c r="AL20" s="376"/>
    </row>
    <row r="21" spans="1:38" s="3" customFormat="1" ht="22.5" x14ac:dyDescent="0.2">
      <c r="A21" s="373" t="s">
        <v>1001</v>
      </c>
      <c r="B21" s="28"/>
      <c r="C21" s="28" t="s">
        <v>55</v>
      </c>
      <c r="D21" s="28"/>
      <c r="E21" s="56" t="s">
        <v>996</v>
      </c>
      <c r="F21" s="103">
        <v>5</v>
      </c>
      <c r="G21" s="103">
        <v>20</v>
      </c>
      <c r="H21" s="103">
        <v>15</v>
      </c>
      <c r="I21" s="103">
        <v>10</v>
      </c>
      <c r="J21" s="379">
        <f t="shared" si="0"/>
        <v>50</v>
      </c>
      <c r="K21" s="59" t="s">
        <v>997</v>
      </c>
      <c r="L21" s="377" t="s">
        <v>57</v>
      </c>
      <c r="M21" s="28" t="s">
        <v>1002</v>
      </c>
      <c r="N21" s="28" t="s">
        <v>999</v>
      </c>
      <c r="O21" s="28" t="s">
        <v>1000</v>
      </c>
      <c r="P21" s="28">
        <v>50</v>
      </c>
      <c r="Q21" s="56" t="s">
        <v>983</v>
      </c>
      <c r="R21" s="29"/>
      <c r="S21" s="29"/>
      <c r="T21" s="29"/>
      <c r="U21" s="29"/>
      <c r="V21" s="29"/>
      <c r="W21" s="29"/>
      <c r="X21" s="29"/>
      <c r="Y21" s="29"/>
      <c r="Z21" s="29"/>
      <c r="AA21" s="29"/>
      <c r="AB21" s="29"/>
      <c r="AC21" s="29"/>
      <c r="AD21" s="29"/>
      <c r="AE21" s="29"/>
      <c r="AF21" s="29"/>
      <c r="AG21" s="378"/>
      <c r="AH21" s="378"/>
      <c r="AI21" s="375"/>
      <c r="AJ21" s="29"/>
      <c r="AK21" s="29"/>
      <c r="AL21" s="376"/>
    </row>
    <row r="22" spans="1:38" s="3" customFormat="1" ht="56.25" x14ac:dyDescent="0.2">
      <c r="A22" s="373" t="s">
        <v>1001</v>
      </c>
      <c r="B22" s="28" t="s">
        <v>55</v>
      </c>
      <c r="C22" s="28"/>
      <c r="D22" s="28" t="s">
        <v>55</v>
      </c>
      <c r="E22" s="56" t="s">
        <v>1003</v>
      </c>
      <c r="F22" s="103"/>
      <c r="G22" s="103">
        <v>1</v>
      </c>
      <c r="H22" s="103"/>
      <c r="I22" s="103">
        <v>1</v>
      </c>
      <c r="J22" s="379">
        <f t="shared" si="0"/>
        <v>2</v>
      </c>
      <c r="K22" s="59" t="s">
        <v>430</v>
      </c>
      <c r="L22" s="377" t="s">
        <v>57</v>
      </c>
      <c r="M22" s="28">
        <v>464</v>
      </c>
      <c r="N22" s="56" t="s">
        <v>1004</v>
      </c>
      <c r="O22" s="28" t="s">
        <v>1000</v>
      </c>
      <c r="P22" s="28">
        <v>30</v>
      </c>
      <c r="Q22" s="56" t="s">
        <v>983</v>
      </c>
      <c r="R22" s="29"/>
      <c r="S22" s="29"/>
      <c r="T22" s="29"/>
      <c r="U22" s="29"/>
      <c r="V22" s="29"/>
      <c r="W22" s="29"/>
      <c r="X22" s="29"/>
      <c r="Y22" s="29"/>
      <c r="Z22" s="29"/>
      <c r="AA22" s="29"/>
      <c r="AB22" s="29"/>
      <c r="AC22" s="29"/>
      <c r="AD22" s="29"/>
      <c r="AE22" s="29"/>
      <c r="AF22" s="29"/>
      <c r="AG22" s="378"/>
      <c r="AH22" s="378"/>
      <c r="AI22" s="375"/>
      <c r="AJ22" s="29"/>
      <c r="AK22" s="29"/>
      <c r="AL22" s="376"/>
    </row>
    <row r="23" spans="1:38" s="3" customFormat="1" ht="22.5" x14ac:dyDescent="0.2">
      <c r="A23" s="373" t="s">
        <v>1005</v>
      </c>
      <c r="B23" s="28"/>
      <c r="C23" s="28" t="s">
        <v>55</v>
      </c>
      <c r="D23" s="28"/>
      <c r="E23" s="56" t="s">
        <v>996</v>
      </c>
      <c r="F23" s="103">
        <v>10</v>
      </c>
      <c r="G23" s="103">
        <v>20</v>
      </c>
      <c r="H23" s="103">
        <v>20</v>
      </c>
      <c r="I23" s="103">
        <v>10</v>
      </c>
      <c r="J23" s="379">
        <f t="shared" si="0"/>
        <v>60</v>
      </c>
      <c r="K23" s="59" t="s">
        <v>997</v>
      </c>
      <c r="L23" s="377" t="s">
        <v>57</v>
      </c>
      <c r="M23" s="28">
        <v>465</v>
      </c>
      <c r="N23" s="28"/>
      <c r="O23" s="28" t="s">
        <v>1000</v>
      </c>
      <c r="P23" s="28">
        <v>60</v>
      </c>
      <c r="Q23" s="56" t="s">
        <v>983</v>
      </c>
      <c r="R23" s="29"/>
      <c r="S23" s="29"/>
      <c r="T23" s="29"/>
      <c r="U23" s="29"/>
      <c r="V23" s="29"/>
      <c r="W23" s="29"/>
      <c r="X23" s="29"/>
      <c r="Y23" s="29"/>
      <c r="Z23" s="29"/>
      <c r="AA23" s="29"/>
      <c r="AB23" s="29"/>
      <c r="AC23" s="29"/>
      <c r="AD23" s="29"/>
      <c r="AE23" s="29"/>
      <c r="AF23" s="29"/>
      <c r="AG23" s="378"/>
      <c r="AH23" s="378"/>
      <c r="AI23" s="375"/>
      <c r="AJ23" s="29"/>
      <c r="AK23" s="29"/>
      <c r="AL23" s="376"/>
    </row>
    <row r="24" spans="1:38" s="3" customFormat="1" ht="45" x14ac:dyDescent="0.25">
      <c r="A24" s="373" t="s">
        <v>1005</v>
      </c>
      <c r="B24" s="28" t="s">
        <v>55</v>
      </c>
      <c r="C24" s="28"/>
      <c r="D24" s="28"/>
      <c r="E24" s="56" t="s">
        <v>1006</v>
      </c>
      <c r="F24" s="28"/>
      <c r="G24" s="28"/>
      <c r="H24" s="28"/>
      <c r="I24" s="28">
        <v>1</v>
      </c>
      <c r="J24" s="58">
        <f t="shared" si="0"/>
        <v>1</v>
      </c>
      <c r="K24" s="59" t="s">
        <v>430</v>
      </c>
      <c r="L24" s="377" t="s">
        <v>57</v>
      </c>
      <c r="M24" s="28">
        <v>465</v>
      </c>
      <c r="N24" s="56" t="s">
        <v>1004</v>
      </c>
      <c r="O24" s="28" t="s">
        <v>1000</v>
      </c>
      <c r="P24" s="28">
        <v>30</v>
      </c>
      <c r="Q24" s="56" t="s">
        <v>983</v>
      </c>
      <c r="R24" s="29"/>
      <c r="S24" s="29"/>
      <c r="T24" s="29"/>
      <c r="U24" s="29"/>
      <c r="V24" s="29"/>
      <c r="W24" s="29"/>
      <c r="X24" s="29"/>
      <c r="Y24" s="29"/>
      <c r="Z24" s="29"/>
      <c r="AA24" s="29"/>
      <c r="AB24" s="29"/>
      <c r="AC24" s="29"/>
      <c r="AD24" s="29"/>
      <c r="AE24" s="29"/>
      <c r="AF24" s="29"/>
      <c r="AG24" s="378"/>
      <c r="AH24" s="378"/>
      <c r="AI24" s="375"/>
      <c r="AJ24" s="29"/>
      <c r="AK24" s="29"/>
      <c r="AL24" s="376"/>
    </row>
    <row r="25" spans="1:38" ht="15.75" thickBot="1" x14ac:dyDescent="0.3">
      <c r="A25" s="110" t="s">
        <v>45</v>
      </c>
      <c r="B25" s="111"/>
      <c r="C25" s="111"/>
      <c r="D25" s="111"/>
      <c r="E25" s="112"/>
      <c r="F25" s="113">
        <f>SUM(F15:F18)</f>
        <v>37</v>
      </c>
      <c r="G25" s="113">
        <f>SUM(G15:G18)</f>
        <v>35</v>
      </c>
      <c r="H25" s="113">
        <f>SUM(H15:H18)</f>
        <v>1</v>
      </c>
      <c r="I25" s="113">
        <f>SUM(I15:I18)</f>
        <v>1</v>
      </c>
      <c r="J25" s="114">
        <f t="shared" si="0"/>
        <v>74</v>
      </c>
      <c r="K25" s="53" t="s">
        <v>70</v>
      </c>
      <c r="L25" s="53" t="s">
        <v>70</v>
      </c>
      <c r="M25" s="115" t="s">
        <v>70</v>
      </c>
      <c r="N25" s="113">
        <v>20</v>
      </c>
      <c r="O25" s="116"/>
      <c r="P25" s="116"/>
      <c r="Q25" s="116"/>
      <c r="R25" s="117">
        <f>SUM(R15:R18)</f>
        <v>0</v>
      </c>
      <c r="S25" s="113">
        <f>SUM(S15:S18)</f>
        <v>0</v>
      </c>
      <c r="T25" s="113">
        <f>SUM(T15:T18)</f>
        <v>0</v>
      </c>
      <c r="U25" s="113"/>
      <c r="V25" s="113">
        <f>SUM(V15:V18)</f>
        <v>0</v>
      </c>
      <c r="W25" s="113">
        <f>SUM(W15:W18)</f>
        <v>0</v>
      </c>
      <c r="X25" s="113"/>
      <c r="Y25" s="113">
        <f>SUM(Y15:Y18)</f>
        <v>0</v>
      </c>
      <c r="Z25" s="113">
        <f>SUM(Z15:Z18)</f>
        <v>0</v>
      </c>
      <c r="AA25" s="52"/>
      <c r="AB25" s="52"/>
      <c r="AC25" s="113">
        <f>SUM(AC15:AC18)</f>
        <v>0</v>
      </c>
      <c r="AD25" s="113">
        <f>SUM(AD15:AD18)</f>
        <v>0</v>
      </c>
      <c r="AE25" s="113">
        <f>SUM(AE15:AE18)</f>
        <v>0</v>
      </c>
      <c r="AF25" s="113">
        <f>SUM(AF15:AF18)</f>
        <v>0</v>
      </c>
      <c r="AG25" s="53"/>
      <c r="AH25" s="54"/>
      <c r="AI25" s="370" t="e">
        <f>AVERAGE(AI15:AI18)</f>
        <v>#DIV/0!</v>
      </c>
      <c r="AJ25" s="52">
        <f>SUM(AJ15:AJ18)</f>
        <v>0</v>
      </c>
      <c r="AK25" s="52"/>
      <c r="AL25" s="118"/>
    </row>
    <row r="26" spans="1:38" ht="15.75" thickBot="1" x14ac:dyDescent="0.3">
      <c r="A26" s="762" t="s">
        <v>71</v>
      </c>
      <c r="B26" s="763"/>
      <c r="C26" s="763"/>
      <c r="D26" s="763"/>
      <c r="E26" s="763"/>
      <c r="F26" s="763"/>
      <c r="G26" s="763"/>
      <c r="H26" s="763"/>
      <c r="I26" s="763"/>
      <c r="J26" s="763"/>
      <c r="K26" s="763"/>
      <c r="L26" s="763"/>
      <c r="M26" s="763"/>
      <c r="N26" s="763"/>
      <c r="O26" s="763"/>
      <c r="P26" s="763"/>
      <c r="Q26" s="763"/>
      <c r="R26" s="763"/>
      <c r="S26" s="763"/>
      <c r="T26" s="763"/>
      <c r="U26" s="763"/>
      <c r="V26" s="763"/>
      <c r="W26" s="763"/>
      <c r="X26" s="763"/>
      <c r="Y26" s="763"/>
      <c r="Z26" s="763"/>
      <c r="AA26" s="763"/>
      <c r="AB26" s="763"/>
      <c r="AC26" s="763"/>
      <c r="AD26" s="763"/>
      <c r="AE26" s="763"/>
      <c r="AF26" s="763"/>
      <c r="AG26" s="763"/>
      <c r="AH26" s="763"/>
      <c r="AI26" s="763"/>
      <c r="AJ26" s="763"/>
      <c r="AK26" s="763"/>
      <c r="AL26" s="764"/>
    </row>
    <row r="30" spans="1:38" x14ac:dyDescent="0.25">
      <c r="A30" s="742" t="s">
        <v>1007</v>
      </c>
      <c r="B30" s="742"/>
      <c r="C30" s="742"/>
      <c r="D30" s="742"/>
      <c r="E30" s="742"/>
    </row>
    <row r="31" spans="1:38" x14ac:dyDescent="0.25">
      <c r="A31" t="s">
        <v>73</v>
      </c>
    </row>
    <row r="34" spans="1:5" x14ac:dyDescent="0.25">
      <c r="A34" s="742" t="s">
        <v>74</v>
      </c>
      <c r="B34" s="742"/>
      <c r="C34" s="742"/>
      <c r="D34" s="742"/>
      <c r="E34" s="742"/>
    </row>
    <row r="35" spans="1:5" x14ac:dyDescent="0.25">
      <c r="A35" t="s">
        <v>75</v>
      </c>
    </row>
  </sheetData>
  <mergeCells count="40">
    <mergeCell ref="A26:AL26"/>
    <mergeCell ref="A30:E30"/>
    <mergeCell ref="AJ12:AJ14"/>
    <mergeCell ref="AK12:AK14"/>
    <mergeCell ref="S12:S14"/>
    <mergeCell ref="A34:E34"/>
    <mergeCell ref="AE12:AF13"/>
    <mergeCell ref="AG12:AG14"/>
    <mergeCell ref="AH12:AH14"/>
    <mergeCell ref="AI12:AI14"/>
    <mergeCell ref="T12:T14"/>
    <mergeCell ref="U12:U14"/>
    <mergeCell ref="V12:Z12"/>
    <mergeCell ref="AA12:AA14"/>
    <mergeCell ref="AB12:AB14"/>
    <mergeCell ref="AC12:AD13"/>
    <mergeCell ref="N12:N14"/>
    <mergeCell ref="O12:O14"/>
    <mergeCell ref="P12:P14"/>
    <mergeCell ref="Q12:Q14"/>
    <mergeCell ref="R12:R14"/>
    <mergeCell ref="A6:AJ6"/>
    <mergeCell ref="A11:N11"/>
    <mergeCell ref="R11:AL11"/>
    <mergeCell ref="A12:A14"/>
    <mergeCell ref="B12:D13"/>
    <mergeCell ref="E12:E14"/>
    <mergeCell ref="F12:J13"/>
    <mergeCell ref="K12:K14"/>
    <mergeCell ref="L12:L14"/>
    <mergeCell ref="M12:M14"/>
    <mergeCell ref="AL12:AL14"/>
    <mergeCell ref="V13:W13"/>
    <mergeCell ref="X13:Z13"/>
    <mergeCell ref="A1:E4"/>
    <mergeCell ref="F1:O2"/>
    <mergeCell ref="P1:Q1"/>
    <mergeCell ref="P2:Q2"/>
    <mergeCell ref="F3:O4"/>
    <mergeCell ref="P3:Q4"/>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0"/>
  <sheetViews>
    <sheetView workbookViewId="0">
      <selection sqref="A1:E4"/>
    </sheetView>
  </sheetViews>
  <sheetFormatPr baseColWidth="10" defaultRowHeight="15" x14ac:dyDescent="0.25"/>
  <cols>
    <col min="1" max="1" width="29.85546875" customWidth="1"/>
    <col min="2" max="2" width="5.28515625" customWidth="1"/>
    <col min="3" max="3" width="4.7109375" customWidth="1"/>
    <col min="4" max="4" width="5" customWidth="1"/>
    <col min="5" max="5" width="18.140625" customWidth="1"/>
    <col min="6" max="6" width="6.5703125" bestFit="1" customWidth="1"/>
    <col min="7" max="7" width="6.7109375" bestFit="1" customWidth="1"/>
    <col min="8" max="8" width="6.5703125" bestFit="1" customWidth="1"/>
    <col min="9" max="9" width="6.42578125" bestFit="1" customWidth="1"/>
    <col min="14" max="14" width="17.85546875" bestFit="1" customWidth="1"/>
  </cols>
  <sheetData>
    <row r="1" spans="1:38"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369</v>
      </c>
      <c r="B7" s="2"/>
      <c r="C7" s="2"/>
      <c r="D7" s="2"/>
      <c r="E7" s="2"/>
      <c r="F7" s="2"/>
      <c r="G7" s="2"/>
      <c r="H7" s="2"/>
      <c r="I7" s="2"/>
      <c r="J7" s="2"/>
      <c r="K7" s="2"/>
    </row>
    <row r="8" spans="1:38" x14ac:dyDescent="0.25">
      <c r="A8" s="2" t="s">
        <v>156</v>
      </c>
      <c r="B8" s="2"/>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126"/>
      <c r="P10" s="126"/>
      <c r="Q10" s="126"/>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57" thickBot="1" x14ac:dyDescent="0.3">
      <c r="A13" s="686"/>
      <c r="B13" s="77" t="s">
        <v>38</v>
      </c>
      <c r="C13" s="77" t="s">
        <v>39</v>
      </c>
      <c r="D13" s="78" t="s">
        <v>40</v>
      </c>
      <c r="E13" s="694"/>
      <c r="F13" s="79" t="s">
        <v>41</v>
      </c>
      <c r="G13" s="79" t="s">
        <v>42</v>
      </c>
      <c r="H13" s="79" t="s">
        <v>43</v>
      </c>
      <c r="I13" s="79" t="s">
        <v>44</v>
      </c>
      <c r="J13" s="128" t="s">
        <v>45</v>
      </c>
      <c r="K13" s="694"/>
      <c r="L13" s="694"/>
      <c r="M13" s="694"/>
      <c r="N13" s="700"/>
      <c r="O13" s="702"/>
      <c r="P13" s="704"/>
      <c r="Q13" s="706"/>
      <c r="R13" s="740"/>
      <c r="S13" s="741"/>
      <c r="T13" s="741"/>
      <c r="U13" s="741"/>
      <c r="V13" s="121" t="s">
        <v>46</v>
      </c>
      <c r="W13" s="121" t="s">
        <v>47</v>
      </c>
      <c r="X13" s="121" t="s">
        <v>48</v>
      </c>
      <c r="Y13" s="121" t="s">
        <v>49</v>
      </c>
      <c r="Z13" s="121" t="s">
        <v>47</v>
      </c>
      <c r="AA13" s="695"/>
      <c r="AB13" s="697"/>
      <c r="AC13" s="121" t="s">
        <v>50</v>
      </c>
      <c r="AD13" s="121" t="s">
        <v>51</v>
      </c>
      <c r="AE13" s="120" t="s">
        <v>52</v>
      </c>
      <c r="AF13" s="120" t="s">
        <v>53</v>
      </c>
      <c r="AG13" s="709"/>
      <c r="AH13" s="716"/>
      <c r="AI13" s="718"/>
      <c r="AJ13" s="708"/>
      <c r="AK13" s="709"/>
      <c r="AL13" s="712"/>
    </row>
    <row r="14" spans="1:38" ht="123.75" x14ac:dyDescent="0.25">
      <c r="A14" s="316" t="s">
        <v>370</v>
      </c>
      <c r="B14" s="76"/>
      <c r="C14" s="76" t="s">
        <v>63</v>
      </c>
      <c r="D14" s="76"/>
      <c r="E14" s="269" t="s">
        <v>371</v>
      </c>
      <c r="F14" s="75">
        <v>20</v>
      </c>
      <c r="G14" s="75">
        <v>20</v>
      </c>
      <c r="H14" s="75">
        <v>0</v>
      </c>
      <c r="I14" s="75">
        <v>0</v>
      </c>
      <c r="J14" s="75">
        <v>40</v>
      </c>
      <c r="K14" s="270" t="s">
        <v>372</v>
      </c>
      <c r="L14" s="75" t="s">
        <v>373</v>
      </c>
      <c r="M14" s="75">
        <v>225</v>
      </c>
      <c r="N14" s="271" t="s">
        <v>374</v>
      </c>
      <c r="O14" s="88" t="s">
        <v>375</v>
      </c>
      <c r="P14" s="88">
        <v>2</v>
      </c>
      <c r="Q14" s="88" t="s">
        <v>376</v>
      </c>
      <c r="R14" s="89"/>
      <c r="S14" s="89"/>
      <c r="T14" s="89"/>
      <c r="U14" s="88"/>
      <c r="V14" s="89"/>
      <c r="W14" s="96"/>
      <c r="X14" s="96"/>
      <c r="Y14" s="96"/>
      <c r="Z14" s="96"/>
      <c r="AA14" s="96"/>
      <c r="AB14" s="96"/>
      <c r="AC14" s="96"/>
      <c r="AD14" s="96"/>
      <c r="AE14" s="96"/>
      <c r="AF14" s="96"/>
      <c r="AG14" s="75"/>
      <c r="AH14" s="75"/>
      <c r="AI14" s="75"/>
      <c r="AJ14" s="96"/>
      <c r="AK14" s="96"/>
      <c r="AL14" s="272"/>
    </row>
    <row r="15" spans="1:38" ht="123.75" x14ac:dyDescent="0.25">
      <c r="A15" s="316" t="s">
        <v>370</v>
      </c>
      <c r="B15" s="76"/>
      <c r="C15" s="76"/>
      <c r="D15" s="76" t="s">
        <v>63</v>
      </c>
      <c r="E15" s="269" t="s">
        <v>377</v>
      </c>
      <c r="F15" s="75">
        <v>0</v>
      </c>
      <c r="G15" s="75">
        <v>0</v>
      </c>
      <c r="H15" s="75">
        <v>20</v>
      </c>
      <c r="I15" s="75">
        <v>20</v>
      </c>
      <c r="J15" s="75">
        <v>40</v>
      </c>
      <c r="K15" s="270" t="s">
        <v>378</v>
      </c>
      <c r="L15" s="75" t="s">
        <v>379</v>
      </c>
      <c r="M15" s="75">
        <v>225</v>
      </c>
      <c r="N15" s="271" t="s">
        <v>374</v>
      </c>
      <c r="O15" s="88" t="s">
        <v>375</v>
      </c>
      <c r="P15" s="88">
        <v>2</v>
      </c>
      <c r="Q15" s="88" t="s">
        <v>376</v>
      </c>
      <c r="R15" s="89"/>
      <c r="S15" s="89"/>
      <c r="T15" s="89"/>
      <c r="U15" s="88"/>
      <c r="V15" s="89"/>
      <c r="W15" s="96"/>
      <c r="X15" s="96"/>
      <c r="Y15" s="96"/>
      <c r="Z15" s="96"/>
      <c r="AA15" s="96"/>
      <c r="AB15" s="96"/>
      <c r="AC15" s="96"/>
      <c r="AD15" s="96"/>
      <c r="AE15" s="96"/>
      <c r="AF15" s="96"/>
      <c r="AG15" s="75"/>
      <c r="AH15" s="75"/>
      <c r="AI15" s="75"/>
      <c r="AJ15" s="96"/>
      <c r="AK15" s="96"/>
      <c r="AL15" s="272"/>
    </row>
    <row r="16" spans="1:38" ht="146.25" x14ac:dyDescent="0.25">
      <c r="A16" s="316" t="s">
        <v>370</v>
      </c>
      <c r="B16" s="76" t="s">
        <v>63</v>
      </c>
      <c r="C16" s="76"/>
      <c r="D16" s="76"/>
      <c r="E16" s="269" t="s">
        <v>380</v>
      </c>
      <c r="F16" s="75">
        <v>0</v>
      </c>
      <c r="G16" s="75">
        <v>0</v>
      </c>
      <c r="H16" s="75">
        <v>20</v>
      </c>
      <c r="I16" s="75">
        <v>20</v>
      </c>
      <c r="J16" s="75">
        <v>40</v>
      </c>
      <c r="K16" s="75" t="s">
        <v>381</v>
      </c>
      <c r="L16" s="75" t="s">
        <v>379</v>
      </c>
      <c r="M16" s="75">
        <v>225</v>
      </c>
      <c r="N16" s="271" t="s">
        <v>374</v>
      </c>
      <c r="O16" s="88" t="s">
        <v>382</v>
      </c>
      <c r="P16" s="88">
        <v>2</v>
      </c>
      <c r="Q16" s="88" t="s">
        <v>376</v>
      </c>
      <c r="R16" s="89"/>
      <c r="S16" s="89"/>
      <c r="T16" s="89"/>
      <c r="U16" s="88"/>
      <c r="V16" s="89"/>
      <c r="W16" s="96"/>
      <c r="X16" s="96"/>
      <c r="Y16" s="96"/>
      <c r="Z16" s="96"/>
      <c r="AA16" s="96"/>
      <c r="AB16" s="96"/>
      <c r="AC16" s="96"/>
      <c r="AD16" s="96"/>
      <c r="AE16" s="96"/>
      <c r="AF16" s="96"/>
      <c r="AG16" s="75"/>
      <c r="AH16" s="75"/>
      <c r="AI16" s="75"/>
      <c r="AJ16" s="96"/>
      <c r="AK16" s="96"/>
      <c r="AL16" s="272"/>
    </row>
    <row r="17" spans="1:38" ht="90" x14ac:dyDescent="0.25">
      <c r="A17" s="316" t="s">
        <v>383</v>
      </c>
      <c r="B17" s="76"/>
      <c r="C17" s="76" t="s">
        <v>63</v>
      </c>
      <c r="D17" s="76"/>
      <c r="E17" s="269" t="s">
        <v>384</v>
      </c>
      <c r="F17" s="75">
        <v>5</v>
      </c>
      <c r="G17" s="75">
        <v>5</v>
      </c>
      <c r="H17" s="75">
        <v>10</v>
      </c>
      <c r="I17" s="75">
        <v>0</v>
      </c>
      <c r="J17" s="75">
        <v>20</v>
      </c>
      <c r="K17" s="270" t="s">
        <v>385</v>
      </c>
      <c r="L17" s="75" t="s">
        <v>386</v>
      </c>
      <c r="M17" s="75">
        <v>228</v>
      </c>
      <c r="N17" s="269" t="s">
        <v>374</v>
      </c>
      <c r="O17" s="75" t="s">
        <v>375</v>
      </c>
      <c r="P17" s="75">
        <v>2</v>
      </c>
      <c r="Q17" s="75" t="s">
        <v>376</v>
      </c>
      <c r="R17" s="96"/>
      <c r="S17" s="96"/>
      <c r="T17" s="96"/>
      <c r="U17" s="75"/>
      <c r="V17" s="96"/>
      <c r="W17" s="96"/>
      <c r="X17" s="96"/>
      <c r="Y17" s="96"/>
      <c r="Z17" s="96"/>
      <c r="AA17" s="96"/>
      <c r="AB17" s="96"/>
      <c r="AC17" s="96"/>
      <c r="AD17" s="96"/>
      <c r="AE17" s="96"/>
      <c r="AF17" s="96"/>
      <c r="AG17" s="75"/>
      <c r="AH17" s="75"/>
      <c r="AI17" s="75"/>
      <c r="AJ17" s="96"/>
      <c r="AK17" s="96"/>
      <c r="AL17" s="272"/>
    </row>
    <row r="18" spans="1:38" ht="67.5" x14ac:dyDescent="0.25">
      <c r="A18" s="316" t="s">
        <v>383</v>
      </c>
      <c r="B18" s="273"/>
      <c r="C18" s="273"/>
      <c r="D18" s="274" t="s">
        <v>63</v>
      </c>
      <c r="E18" s="275" t="s">
        <v>387</v>
      </c>
      <c r="F18" s="266">
        <v>5</v>
      </c>
      <c r="G18" s="266">
        <v>5</v>
      </c>
      <c r="H18" s="266">
        <v>0</v>
      </c>
      <c r="I18" s="266">
        <v>0</v>
      </c>
      <c r="J18" s="266">
        <v>10</v>
      </c>
      <c r="K18" s="276" t="s">
        <v>388</v>
      </c>
      <c r="L18" s="266" t="s">
        <v>389</v>
      </c>
      <c r="M18" s="277">
        <v>228</v>
      </c>
      <c r="N18" s="269" t="s">
        <v>374</v>
      </c>
      <c r="O18" s="75" t="s">
        <v>375</v>
      </c>
      <c r="P18" s="75"/>
      <c r="Q18" s="278" t="s">
        <v>376</v>
      </c>
      <c r="R18" s="279"/>
      <c r="S18" s="279"/>
      <c r="T18" s="279"/>
      <c r="U18" s="266"/>
      <c r="V18" s="279"/>
      <c r="W18" s="96"/>
      <c r="X18" s="96"/>
      <c r="Y18" s="96"/>
      <c r="Z18" s="96"/>
      <c r="AA18" s="96"/>
      <c r="AB18" s="96"/>
      <c r="AC18" s="96"/>
      <c r="AD18" s="96"/>
      <c r="AE18" s="96"/>
      <c r="AF18" s="96"/>
      <c r="AG18" s="75"/>
      <c r="AH18" s="75"/>
      <c r="AI18" s="75"/>
      <c r="AJ18" s="96"/>
      <c r="AK18" s="96"/>
      <c r="AL18" s="272"/>
    </row>
    <row r="19" spans="1:38" ht="78.75" x14ac:dyDescent="0.25">
      <c r="A19" s="316" t="s">
        <v>383</v>
      </c>
      <c r="B19" s="273" t="s">
        <v>63</v>
      </c>
      <c r="C19" s="273"/>
      <c r="D19" s="274"/>
      <c r="E19" s="275" t="s">
        <v>390</v>
      </c>
      <c r="F19" s="266">
        <v>0</v>
      </c>
      <c r="G19" s="266">
        <v>0</v>
      </c>
      <c r="H19" s="266">
        <v>5</v>
      </c>
      <c r="I19" s="266">
        <v>5</v>
      </c>
      <c r="J19" s="266">
        <v>10</v>
      </c>
      <c r="K19" s="276" t="s">
        <v>391</v>
      </c>
      <c r="L19" s="266" t="s">
        <v>392</v>
      </c>
      <c r="M19" s="277">
        <v>228</v>
      </c>
      <c r="N19" s="269" t="s">
        <v>374</v>
      </c>
      <c r="O19" s="75" t="s">
        <v>375</v>
      </c>
      <c r="P19" s="75">
        <v>1</v>
      </c>
      <c r="Q19" s="278" t="s">
        <v>376</v>
      </c>
      <c r="R19" s="279"/>
      <c r="S19" s="279"/>
      <c r="T19" s="279"/>
      <c r="U19" s="266"/>
      <c r="V19" s="279"/>
      <c r="W19" s="96"/>
      <c r="X19" s="96"/>
      <c r="Y19" s="96"/>
      <c r="Z19" s="96"/>
      <c r="AA19" s="96"/>
      <c r="AB19" s="96"/>
      <c r="AC19" s="96"/>
      <c r="AD19" s="96"/>
      <c r="AE19" s="96"/>
      <c r="AF19" s="96"/>
      <c r="AG19" s="75"/>
      <c r="AH19" s="75"/>
      <c r="AI19" s="75"/>
      <c r="AJ19" s="96"/>
      <c r="AK19" s="96"/>
      <c r="AL19" s="272"/>
    </row>
    <row r="20" spans="1:38" ht="123.75" x14ac:dyDescent="0.25">
      <c r="A20" s="317" t="s">
        <v>393</v>
      </c>
      <c r="B20" s="280"/>
      <c r="C20" s="280" t="s">
        <v>63</v>
      </c>
      <c r="D20" s="281"/>
      <c r="E20" s="282" t="s">
        <v>394</v>
      </c>
      <c r="F20" s="283">
        <v>0</v>
      </c>
      <c r="G20" s="283">
        <v>1</v>
      </c>
      <c r="H20" s="283">
        <v>2</v>
      </c>
      <c r="I20" s="283">
        <v>2</v>
      </c>
      <c r="J20" s="283">
        <f>SUM(F20:I20)</f>
        <v>5</v>
      </c>
      <c r="K20" s="283" t="s">
        <v>395</v>
      </c>
      <c r="L20" s="283" t="s">
        <v>396</v>
      </c>
      <c r="M20" s="284">
        <v>225</v>
      </c>
      <c r="N20" s="285" t="s">
        <v>397</v>
      </c>
      <c r="O20" s="286" t="s">
        <v>398</v>
      </c>
      <c r="P20" s="287">
        <v>1</v>
      </c>
      <c r="Q20" s="288" t="s">
        <v>376</v>
      </c>
      <c r="R20" s="289"/>
      <c r="S20" s="289"/>
      <c r="T20" s="289"/>
      <c r="U20" s="289"/>
      <c r="V20" s="289"/>
      <c r="W20" s="290"/>
      <c r="X20" s="290"/>
      <c r="Y20" s="290"/>
      <c r="Z20" s="290"/>
      <c r="AA20" s="290"/>
      <c r="AB20" s="290"/>
      <c r="AC20" s="290"/>
      <c r="AD20" s="290"/>
      <c r="AE20" s="290"/>
      <c r="AF20" s="290"/>
      <c r="AG20" s="290"/>
      <c r="AH20" s="290"/>
      <c r="AI20" s="291"/>
      <c r="AJ20" s="290"/>
      <c r="AK20" s="290"/>
      <c r="AL20" s="292"/>
    </row>
    <row r="21" spans="1:38" ht="90" x14ac:dyDescent="0.25">
      <c r="A21" s="317" t="s">
        <v>393</v>
      </c>
      <c r="B21" s="280"/>
      <c r="C21" s="280"/>
      <c r="D21" s="281" t="s">
        <v>63</v>
      </c>
      <c r="E21" s="282" t="s">
        <v>399</v>
      </c>
      <c r="F21" s="283">
        <v>0</v>
      </c>
      <c r="G21" s="288">
        <v>2</v>
      </c>
      <c r="H21" s="283">
        <v>1</v>
      </c>
      <c r="I21" s="293">
        <v>2</v>
      </c>
      <c r="J21" s="283">
        <f>SUM(F21:I21)</f>
        <v>5</v>
      </c>
      <c r="K21" s="283" t="s">
        <v>400</v>
      </c>
      <c r="L21" s="283" t="s">
        <v>401</v>
      </c>
      <c r="M21" s="284">
        <v>225</v>
      </c>
      <c r="N21" s="285" t="s">
        <v>397</v>
      </c>
      <c r="O21" s="286" t="s">
        <v>398</v>
      </c>
      <c r="P21" s="287">
        <v>1</v>
      </c>
      <c r="Q21" s="286" t="s">
        <v>376</v>
      </c>
      <c r="R21" s="290"/>
      <c r="S21" s="289"/>
      <c r="T21" s="289"/>
      <c r="U21" s="289"/>
      <c r="V21" s="289"/>
      <c r="W21" s="289"/>
      <c r="X21" s="289"/>
      <c r="Y21" s="289"/>
      <c r="Z21" s="289"/>
      <c r="AA21" s="289"/>
      <c r="AB21" s="290"/>
      <c r="AC21" s="290"/>
      <c r="AD21" s="290"/>
      <c r="AE21" s="290"/>
      <c r="AF21" s="290"/>
      <c r="AG21" s="290"/>
      <c r="AH21" s="290"/>
      <c r="AI21" s="291"/>
      <c r="AJ21" s="290"/>
      <c r="AK21" s="290"/>
      <c r="AL21" s="292"/>
    </row>
    <row r="22" spans="1:38" ht="123.75" x14ac:dyDescent="0.25">
      <c r="A22" s="317" t="s">
        <v>402</v>
      </c>
      <c r="B22" s="280" t="s">
        <v>63</v>
      </c>
      <c r="C22" s="280"/>
      <c r="D22" s="281"/>
      <c r="E22" s="282" t="s">
        <v>403</v>
      </c>
      <c r="F22" s="283">
        <v>0</v>
      </c>
      <c r="G22" s="288">
        <v>0</v>
      </c>
      <c r="H22" s="283">
        <v>5</v>
      </c>
      <c r="I22" s="293">
        <v>3</v>
      </c>
      <c r="J22" s="283">
        <v>8</v>
      </c>
      <c r="K22" s="283" t="s">
        <v>404</v>
      </c>
      <c r="L22" s="283" t="s">
        <v>405</v>
      </c>
      <c r="M22" s="284">
        <v>226</v>
      </c>
      <c r="N22" s="285" t="s">
        <v>406</v>
      </c>
      <c r="O22" s="286" t="s">
        <v>407</v>
      </c>
      <c r="P22" s="287">
        <v>2</v>
      </c>
      <c r="Q22" s="286" t="s">
        <v>408</v>
      </c>
      <c r="R22" s="294"/>
      <c r="S22" s="289"/>
      <c r="T22" s="289"/>
      <c r="U22" s="289"/>
      <c r="V22" s="289"/>
      <c r="W22" s="289"/>
      <c r="X22" s="289"/>
      <c r="Y22" s="289"/>
      <c r="Z22" s="289"/>
      <c r="AA22" s="289"/>
      <c r="AB22" s="290"/>
      <c r="AC22" s="290"/>
      <c r="AD22" s="290"/>
      <c r="AE22" s="290"/>
      <c r="AF22" s="290"/>
      <c r="AG22" s="290"/>
      <c r="AH22" s="290"/>
      <c r="AI22" s="291"/>
      <c r="AJ22" s="290"/>
      <c r="AK22" s="290"/>
      <c r="AL22" s="292"/>
    </row>
    <row r="23" spans="1:38" ht="123.75" x14ac:dyDescent="0.25">
      <c r="A23" s="317" t="s">
        <v>402</v>
      </c>
      <c r="B23" s="287"/>
      <c r="C23" s="287"/>
      <c r="D23" s="281" t="s">
        <v>63</v>
      </c>
      <c r="E23" s="285" t="s">
        <v>409</v>
      </c>
      <c r="F23" s="280">
        <v>0</v>
      </c>
      <c r="G23" s="281">
        <v>0</v>
      </c>
      <c r="H23" s="287">
        <v>5</v>
      </c>
      <c r="I23" s="295">
        <v>2</v>
      </c>
      <c r="J23" s="286">
        <v>7</v>
      </c>
      <c r="K23" s="283" t="s">
        <v>404</v>
      </c>
      <c r="L23" s="283" t="s">
        <v>405</v>
      </c>
      <c r="M23" s="284">
        <v>226</v>
      </c>
      <c r="N23" s="285" t="s">
        <v>406</v>
      </c>
      <c r="O23" s="286" t="s">
        <v>407</v>
      </c>
      <c r="P23" s="287">
        <v>2</v>
      </c>
      <c r="Q23" s="286" t="s">
        <v>408</v>
      </c>
      <c r="R23" s="294"/>
      <c r="S23" s="289"/>
      <c r="T23" s="289"/>
      <c r="U23" s="289"/>
      <c r="V23" s="289"/>
      <c r="W23" s="289"/>
      <c r="X23" s="289"/>
      <c r="Y23" s="289"/>
      <c r="Z23" s="289"/>
      <c r="AA23" s="289"/>
      <c r="AB23" s="290"/>
      <c r="AC23" s="290"/>
      <c r="AD23" s="290"/>
      <c r="AE23" s="290"/>
      <c r="AF23" s="290"/>
      <c r="AG23" s="290"/>
      <c r="AH23" s="290"/>
      <c r="AI23" s="291"/>
      <c r="AJ23" s="290"/>
      <c r="AK23" s="290"/>
      <c r="AL23" s="296"/>
    </row>
    <row r="24" spans="1:38" ht="90" x14ac:dyDescent="0.25">
      <c r="A24" s="317" t="s">
        <v>410</v>
      </c>
      <c r="B24" s="287" t="s">
        <v>63</v>
      </c>
      <c r="C24" s="287"/>
      <c r="D24" s="297"/>
      <c r="E24" s="285" t="s">
        <v>411</v>
      </c>
      <c r="F24" s="287">
        <v>2</v>
      </c>
      <c r="G24" s="297">
        <v>2</v>
      </c>
      <c r="H24" s="287">
        <v>3</v>
      </c>
      <c r="I24" s="295">
        <v>3</v>
      </c>
      <c r="J24" s="286">
        <v>10</v>
      </c>
      <c r="K24" s="286" t="s">
        <v>412</v>
      </c>
      <c r="L24" s="286" t="s">
        <v>413</v>
      </c>
      <c r="M24" s="295">
        <v>227</v>
      </c>
      <c r="N24" s="285" t="s">
        <v>414</v>
      </c>
      <c r="O24" s="286" t="s">
        <v>415</v>
      </c>
      <c r="P24" s="287">
        <v>1</v>
      </c>
      <c r="Q24" s="286" t="s">
        <v>416</v>
      </c>
      <c r="R24" s="298"/>
      <c r="S24" s="290"/>
      <c r="T24" s="290"/>
      <c r="U24" s="290"/>
      <c r="V24" s="290"/>
      <c r="W24" s="290"/>
      <c r="X24" s="290"/>
      <c r="Y24" s="290"/>
      <c r="Z24" s="290"/>
      <c r="AA24" s="290"/>
      <c r="AB24" s="290"/>
      <c r="AC24" s="290"/>
      <c r="AD24" s="290"/>
      <c r="AE24" s="290"/>
      <c r="AF24" s="290"/>
      <c r="AG24" s="290"/>
      <c r="AH24" s="290"/>
      <c r="AI24" s="291"/>
      <c r="AJ24" s="290"/>
      <c r="AK24" s="290"/>
      <c r="AL24" s="296"/>
    </row>
    <row r="25" spans="1:38" ht="78.75" x14ac:dyDescent="0.25">
      <c r="A25" s="317" t="s">
        <v>410</v>
      </c>
      <c r="B25" s="299"/>
      <c r="C25" s="300" t="s">
        <v>63</v>
      </c>
      <c r="D25" s="301"/>
      <c r="E25" s="302" t="s">
        <v>417</v>
      </c>
      <c r="F25" s="300">
        <v>2</v>
      </c>
      <c r="G25" s="301">
        <v>2</v>
      </c>
      <c r="H25" s="300">
        <v>2</v>
      </c>
      <c r="I25" s="299">
        <v>2</v>
      </c>
      <c r="J25" s="286">
        <v>8</v>
      </c>
      <c r="K25" s="286" t="s">
        <v>418</v>
      </c>
      <c r="L25" s="286" t="s">
        <v>419</v>
      </c>
      <c r="M25" s="287">
        <v>227</v>
      </c>
      <c r="N25" s="285" t="s">
        <v>414</v>
      </c>
      <c r="O25" s="286" t="s">
        <v>415</v>
      </c>
      <c r="P25" s="287">
        <v>1</v>
      </c>
      <c r="Q25" s="286" t="s">
        <v>416</v>
      </c>
      <c r="R25" s="303"/>
      <c r="S25" s="304"/>
      <c r="T25" s="304"/>
      <c r="U25" s="304"/>
      <c r="V25" s="305"/>
      <c r="W25" s="304"/>
      <c r="X25" s="304"/>
      <c r="Y25" s="304"/>
      <c r="Z25" s="304"/>
      <c r="AA25" s="304"/>
      <c r="AB25" s="290"/>
      <c r="AC25" s="290"/>
      <c r="AD25" s="290"/>
      <c r="AE25" s="290"/>
      <c r="AF25" s="290"/>
      <c r="AG25" s="290"/>
      <c r="AH25" s="290"/>
      <c r="AI25" s="291"/>
      <c r="AJ25" s="290"/>
      <c r="AK25" s="290"/>
      <c r="AL25" s="306"/>
    </row>
    <row r="26" spans="1:38" ht="78.75" x14ac:dyDescent="0.25">
      <c r="A26" s="317" t="s">
        <v>410</v>
      </c>
      <c r="B26" s="299"/>
      <c r="C26" s="300"/>
      <c r="D26" s="301" t="s">
        <v>63</v>
      </c>
      <c r="E26" s="302" t="s">
        <v>420</v>
      </c>
      <c r="F26" s="300">
        <v>3</v>
      </c>
      <c r="G26" s="301">
        <v>3</v>
      </c>
      <c r="H26" s="300">
        <v>3</v>
      </c>
      <c r="I26" s="299">
        <v>3</v>
      </c>
      <c r="J26" s="286">
        <v>12</v>
      </c>
      <c r="K26" s="286" t="s">
        <v>412</v>
      </c>
      <c r="L26" s="286" t="s">
        <v>413</v>
      </c>
      <c r="M26" s="287">
        <v>227</v>
      </c>
      <c r="N26" s="285" t="s">
        <v>414</v>
      </c>
      <c r="O26" s="286" t="s">
        <v>415</v>
      </c>
      <c r="P26" s="287">
        <v>1</v>
      </c>
      <c r="Q26" s="286" t="s">
        <v>416</v>
      </c>
      <c r="R26" s="303"/>
      <c r="S26" s="304"/>
      <c r="T26" s="304"/>
      <c r="U26" s="304"/>
      <c r="V26" s="305"/>
      <c r="W26" s="304"/>
      <c r="X26" s="304"/>
      <c r="Y26" s="304"/>
      <c r="Z26" s="304"/>
      <c r="AA26" s="304"/>
      <c r="AB26" s="290"/>
      <c r="AC26" s="290"/>
      <c r="AD26" s="290"/>
      <c r="AE26" s="290"/>
      <c r="AF26" s="290"/>
      <c r="AG26" s="290"/>
      <c r="AH26" s="290"/>
      <c r="AI26" s="291"/>
      <c r="AJ26" s="290"/>
      <c r="AK26" s="290"/>
      <c r="AL26" s="306"/>
    </row>
    <row r="27" spans="1:38" ht="67.5" x14ac:dyDescent="0.25">
      <c r="A27" s="317" t="s">
        <v>410</v>
      </c>
      <c r="B27" s="801" t="s">
        <v>63</v>
      </c>
      <c r="C27" s="801"/>
      <c r="D27" s="801"/>
      <c r="E27" s="803" t="s">
        <v>421</v>
      </c>
      <c r="F27" s="801">
        <v>2</v>
      </c>
      <c r="G27" s="801">
        <v>2</v>
      </c>
      <c r="H27" s="801">
        <v>2</v>
      </c>
      <c r="I27" s="801">
        <v>0</v>
      </c>
      <c r="J27" s="799">
        <v>6</v>
      </c>
      <c r="K27" s="799" t="s">
        <v>422</v>
      </c>
      <c r="L27" s="799" t="s">
        <v>423</v>
      </c>
      <c r="M27" s="801" t="s">
        <v>424</v>
      </c>
      <c r="N27" s="803" t="s">
        <v>425</v>
      </c>
      <c r="O27" s="799" t="s">
        <v>426</v>
      </c>
      <c r="P27" s="799">
        <v>2</v>
      </c>
      <c r="Q27" s="799" t="s">
        <v>416</v>
      </c>
      <c r="R27" s="303"/>
      <c r="S27" s="304"/>
      <c r="T27" s="304"/>
      <c r="U27" s="304"/>
      <c r="V27" s="305"/>
      <c r="W27" s="304"/>
      <c r="X27" s="304"/>
      <c r="Y27" s="304"/>
      <c r="Z27" s="304"/>
      <c r="AA27" s="304"/>
      <c r="AB27" s="290"/>
      <c r="AC27" s="290"/>
      <c r="AD27" s="290"/>
      <c r="AE27" s="290"/>
      <c r="AF27" s="290"/>
      <c r="AG27" s="290"/>
      <c r="AH27" s="290"/>
      <c r="AI27" s="291"/>
      <c r="AJ27" s="290"/>
      <c r="AK27" s="290"/>
      <c r="AL27" s="306"/>
    </row>
    <row r="28" spans="1:38" ht="67.5" x14ac:dyDescent="0.25">
      <c r="A28" s="317" t="s">
        <v>410</v>
      </c>
      <c r="B28" s="802"/>
      <c r="C28" s="802"/>
      <c r="D28" s="802"/>
      <c r="E28" s="804"/>
      <c r="F28" s="802"/>
      <c r="G28" s="802"/>
      <c r="H28" s="802"/>
      <c r="I28" s="802"/>
      <c r="J28" s="800"/>
      <c r="K28" s="800"/>
      <c r="L28" s="800"/>
      <c r="M28" s="802"/>
      <c r="N28" s="804"/>
      <c r="O28" s="800"/>
      <c r="P28" s="800"/>
      <c r="Q28" s="800"/>
      <c r="R28" s="303"/>
      <c r="S28" s="304"/>
      <c r="T28" s="304"/>
      <c r="U28" s="304"/>
      <c r="V28" s="305"/>
      <c r="W28" s="304"/>
      <c r="X28" s="304"/>
      <c r="Y28" s="304"/>
      <c r="Z28" s="304"/>
      <c r="AA28" s="304"/>
      <c r="AB28" s="290"/>
      <c r="AC28" s="290"/>
      <c r="AD28" s="290"/>
      <c r="AE28" s="290"/>
      <c r="AF28" s="290"/>
      <c r="AG28" s="290"/>
      <c r="AH28" s="290"/>
      <c r="AI28" s="291"/>
      <c r="AJ28" s="290"/>
      <c r="AK28" s="290"/>
      <c r="AL28" s="306"/>
    </row>
    <row r="29" spans="1:38" ht="146.25" x14ac:dyDescent="0.25">
      <c r="A29" s="317" t="s">
        <v>427</v>
      </c>
      <c r="B29" s="299" t="s">
        <v>63</v>
      </c>
      <c r="C29" s="300"/>
      <c r="D29" s="301"/>
      <c r="E29" s="302" t="s">
        <v>428</v>
      </c>
      <c r="F29" s="300">
        <v>2</v>
      </c>
      <c r="G29" s="301">
        <v>4</v>
      </c>
      <c r="H29" s="287">
        <v>5</v>
      </c>
      <c r="I29" s="287">
        <v>5</v>
      </c>
      <c r="J29" s="286">
        <f>SUM(F29:I29)</f>
        <v>16</v>
      </c>
      <c r="K29" s="286" t="s">
        <v>429</v>
      </c>
      <c r="L29" s="286" t="s">
        <v>430</v>
      </c>
      <c r="M29" s="287">
        <v>233</v>
      </c>
      <c r="N29" s="285" t="s">
        <v>431</v>
      </c>
      <c r="O29" s="286" t="s">
        <v>432</v>
      </c>
      <c r="P29" s="287">
        <v>2</v>
      </c>
      <c r="Q29" s="286" t="s">
        <v>416</v>
      </c>
      <c r="R29" s="303"/>
      <c r="S29" s="304"/>
      <c r="T29" s="304"/>
      <c r="U29" s="304"/>
      <c r="V29" s="305"/>
      <c r="W29" s="304"/>
      <c r="X29" s="304"/>
      <c r="Y29" s="304"/>
      <c r="Z29" s="304"/>
      <c r="AA29" s="304"/>
      <c r="AB29" s="290"/>
      <c r="AC29" s="290"/>
      <c r="AD29" s="290"/>
      <c r="AE29" s="290"/>
      <c r="AF29" s="290"/>
      <c r="AG29" s="290"/>
      <c r="AH29" s="290"/>
      <c r="AI29" s="291"/>
      <c r="AJ29" s="290"/>
      <c r="AK29" s="290"/>
      <c r="AL29" s="306"/>
    </row>
    <row r="30" spans="1:38" ht="146.25" x14ac:dyDescent="0.25">
      <c r="A30" s="317" t="s">
        <v>427</v>
      </c>
      <c r="B30" s="299"/>
      <c r="C30" s="300" t="s">
        <v>63</v>
      </c>
      <c r="D30" s="301"/>
      <c r="E30" s="302" t="s">
        <v>433</v>
      </c>
      <c r="F30" s="300">
        <v>0</v>
      </c>
      <c r="G30" s="287">
        <v>0</v>
      </c>
      <c r="H30" s="287">
        <v>10</v>
      </c>
      <c r="I30" s="287">
        <v>10</v>
      </c>
      <c r="J30" s="286">
        <f>SUM(F30:I30)</f>
        <v>20</v>
      </c>
      <c r="K30" s="286" t="s">
        <v>434</v>
      </c>
      <c r="L30" s="286" t="s">
        <v>423</v>
      </c>
      <c r="M30" s="287">
        <v>233</v>
      </c>
      <c r="N30" s="285" t="s">
        <v>431</v>
      </c>
      <c r="O30" s="286" t="s">
        <v>435</v>
      </c>
      <c r="P30" s="287">
        <v>2</v>
      </c>
      <c r="Q30" s="286" t="s">
        <v>416</v>
      </c>
      <c r="R30" s="303"/>
      <c r="S30" s="304"/>
      <c r="T30" s="304"/>
      <c r="U30" s="304"/>
      <c r="V30" s="305"/>
      <c r="W30" s="304"/>
      <c r="X30" s="304"/>
      <c r="Y30" s="304"/>
      <c r="Z30" s="304"/>
      <c r="AA30" s="304"/>
      <c r="AB30" s="290"/>
      <c r="AC30" s="290"/>
      <c r="AD30" s="290"/>
      <c r="AE30" s="290"/>
      <c r="AF30" s="290"/>
      <c r="AG30" s="290"/>
      <c r="AH30" s="290"/>
      <c r="AI30" s="291"/>
      <c r="AJ30" s="290"/>
      <c r="AK30" s="290"/>
      <c r="AL30" s="306"/>
    </row>
    <row r="31" spans="1:38" ht="203.25" thickBot="1" x14ac:dyDescent="0.3">
      <c r="A31" s="317" t="s">
        <v>427</v>
      </c>
      <c r="B31" s="299"/>
      <c r="C31" s="300"/>
      <c r="D31" s="307" t="s">
        <v>63</v>
      </c>
      <c r="E31" s="302" t="s">
        <v>436</v>
      </c>
      <c r="F31" s="300">
        <v>3</v>
      </c>
      <c r="G31" s="300">
        <v>5</v>
      </c>
      <c r="H31" s="300">
        <v>6</v>
      </c>
      <c r="I31" s="300">
        <v>6</v>
      </c>
      <c r="J31" s="308">
        <v>20</v>
      </c>
      <c r="K31" s="309" t="s">
        <v>437</v>
      </c>
      <c r="L31" s="310" t="s">
        <v>438</v>
      </c>
      <c r="M31" s="311">
        <v>233</v>
      </c>
      <c r="N31" s="302" t="s">
        <v>439</v>
      </c>
      <c r="O31" s="308" t="s">
        <v>435</v>
      </c>
      <c r="P31" s="300">
        <v>2</v>
      </c>
      <c r="Q31" s="308" t="s">
        <v>416</v>
      </c>
      <c r="R31" s="312"/>
      <c r="S31" s="304"/>
      <c r="T31" s="304"/>
      <c r="U31" s="304"/>
      <c r="V31" s="313"/>
      <c r="W31" s="314"/>
      <c r="X31" s="314"/>
      <c r="Y31" s="314"/>
      <c r="Z31" s="314"/>
      <c r="AA31" s="314"/>
      <c r="AB31" s="290"/>
      <c r="AC31" s="290"/>
      <c r="AD31" s="290"/>
      <c r="AE31" s="290"/>
      <c r="AF31" s="290"/>
      <c r="AG31" s="315"/>
      <c r="AH31" s="315"/>
      <c r="AI31" s="291"/>
      <c r="AJ31" s="290"/>
      <c r="AK31" s="290"/>
      <c r="AL31" s="306"/>
    </row>
    <row r="32" spans="1:38" ht="15.75" thickBot="1" x14ac:dyDescent="0.3">
      <c r="A32" s="318" t="s">
        <v>45</v>
      </c>
      <c r="B32" s="319"/>
      <c r="C32" s="319"/>
      <c r="D32" s="319"/>
      <c r="E32" s="320"/>
      <c r="F32" s="262">
        <f>SUM(F14:F31)</f>
        <v>44</v>
      </c>
      <c r="G32" s="262">
        <f>SUM(G14:G31)</f>
        <v>51</v>
      </c>
      <c r="H32" s="262">
        <f>SUM(H14:H31)</f>
        <v>99</v>
      </c>
      <c r="I32" s="262">
        <f>SUM(I14:I31)</f>
        <v>83</v>
      </c>
      <c r="J32" s="321">
        <f>SUM(J14:J31)</f>
        <v>277</v>
      </c>
      <c r="K32" s="322" t="s">
        <v>70</v>
      </c>
      <c r="L32" s="262" t="s">
        <v>70</v>
      </c>
      <c r="M32" s="323" t="s">
        <v>70</v>
      </c>
      <c r="N32" s="324"/>
      <c r="O32" s="323" t="s">
        <v>70</v>
      </c>
      <c r="P32" s="323">
        <f>SUM(P14:P31)</f>
        <v>26</v>
      </c>
      <c r="Q32" s="325" t="s">
        <v>70</v>
      </c>
      <c r="R32" s="326">
        <f>SUM(R14:R31)</f>
        <v>0</v>
      </c>
      <c r="S32" s="327">
        <f>SUM(S14:S31)</f>
        <v>0</v>
      </c>
      <c r="T32" s="327">
        <f>SUM(T14:T31)</f>
        <v>0</v>
      </c>
      <c r="U32" s="327"/>
      <c r="V32" s="327">
        <f>SUM(V14:V31)</f>
        <v>0</v>
      </c>
      <c r="W32" s="327">
        <f>SUM(W14:W31)</f>
        <v>0</v>
      </c>
      <c r="X32" s="327"/>
      <c r="Y32" s="327">
        <f>SUM(Y14:Y31)</f>
        <v>0</v>
      </c>
      <c r="Z32" s="327">
        <f>SUM(Z14:Z31)</f>
        <v>0</v>
      </c>
      <c r="AA32" s="328"/>
      <c r="AB32" s="328"/>
      <c r="AC32" s="329">
        <f>SUM(AC14:AC31)</f>
        <v>0</v>
      </c>
      <c r="AD32" s="329">
        <f>SUM(AD14:AD31)</f>
        <v>0</v>
      </c>
      <c r="AE32" s="329">
        <f>SUM(AE14:AE31)</f>
        <v>0</v>
      </c>
      <c r="AF32" s="329">
        <f>SUM(AF14:AF31)</f>
        <v>0</v>
      </c>
      <c r="AG32" s="330"/>
      <c r="AH32" s="331"/>
      <c r="AI32" s="332" t="e">
        <f>AVERAGE(AI14:AI31)</f>
        <v>#DIV/0!</v>
      </c>
      <c r="AJ32" s="328">
        <f>SUM(AJ14:AJ31)</f>
        <v>0</v>
      </c>
      <c r="AK32" s="328"/>
      <c r="AL32" s="333"/>
    </row>
    <row r="33" spans="1:38" ht="15.75" thickBot="1" x14ac:dyDescent="0.3">
      <c r="A33" s="762" t="s">
        <v>440</v>
      </c>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63"/>
      <c r="AL33" s="764"/>
    </row>
    <row r="34" spans="1:38" x14ac:dyDescent="0.25">
      <c r="A34" s="334"/>
      <c r="B34" s="335"/>
      <c r="C34" s="335"/>
      <c r="D34" s="335"/>
      <c r="E34" s="334"/>
      <c r="F34" s="335"/>
      <c r="G34" s="335"/>
      <c r="H34" s="335"/>
      <c r="I34" s="335"/>
      <c r="J34" s="336"/>
      <c r="N34" s="334"/>
    </row>
    <row r="35" spans="1:38" x14ac:dyDescent="0.25">
      <c r="A35" s="805" t="s">
        <v>441</v>
      </c>
      <c r="B35" s="805"/>
      <c r="C35" s="805"/>
      <c r="D35" s="805"/>
      <c r="E35" s="805"/>
      <c r="F35" s="335"/>
      <c r="G35" s="335"/>
      <c r="H35" s="335"/>
      <c r="I35" s="335"/>
      <c r="J35" s="336"/>
      <c r="N35" s="334"/>
    </row>
    <row r="36" spans="1:38" x14ac:dyDescent="0.25">
      <c r="A36" s="806" t="s">
        <v>73</v>
      </c>
      <c r="B36" s="807"/>
      <c r="C36" s="807"/>
      <c r="D36" s="807"/>
      <c r="E36" s="807"/>
      <c r="F36" s="335"/>
      <c r="G36" s="335"/>
      <c r="H36" s="335"/>
      <c r="I36" s="335"/>
      <c r="J36" s="336"/>
      <c r="N36" s="334"/>
    </row>
    <row r="37" spans="1:38" x14ac:dyDescent="0.25">
      <c r="A37" s="334"/>
      <c r="B37" s="335"/>
      <c r="C37" s="335"/>
      <c r="D37" s="335"/>
      <c r="E37" s="334"/>
      <c r="F37" s="335"/>
      <c r="G37" s="335"/>
      <c r="H37" s="335"/>
      <c r="I37" s="335"/>
      <c r="J37" s="336"/>
      <c r="N37" s="334"/>
    </row>
    <row r="38" spans="1:38" x14ac:dyDescent="0.25">
      <c r="A38" s="334"/>
      <c r="B38" s="335"/>
      <c r="C38" s="335"/>
      <c r="D38" s="335"/>
      <c r="E38" s="334"/>
      <c r="F38" s="335"/>
      <c r="G38" s="335"/>
      <c r="H38" s="335"/>
      <c r="I38" s="335"/>
      <c r="J38" s="336"/>
      <c r="N38" s="334"/>
    </row>
    <row r="39" spans="1:38" x14ac:dyDescent="0.25">
      <c r="A39" s="742" t="s">
        <v>74</v>
      </c>
      <c r="B39" s="742"/>
      <c r="C39" s="742"/>
      <c r="D39" s="742"/>
      <c r="E39" s="742"/>
      <c r="F39" s="335"/>
      <c r="G39" s="335"/>
      <c r="H39" s="335"/>
      <c r="I39" s="335"/>
      <c r="J39" s="336"/>
      <c r="N39" s="334"/>
    </row>
    <row r="40" spans="1:38" x14ac:dyDescent="0.25">
      <c r="A40" s="119" t="s">
        <v>75</v>
      </c>
      <c r="B40" s="335"/>
      <c r="C40" s="335"/>
      <c r="D40" s="335"/>
      <c r="E40" s="334"/>
      <c r="F40" s="335"/>
      <c r="G40" s="335"/>
      <c r="H40" s="335"/>
      <c r="I40" s="335"/>
      <c r="J40" s="336"/>
      <c r="N40" s="334"/>
    </row>
    <row r="41" spans="1:38" x14ac:dyDescent="0.25">
      <c r="A41" s="334"/>
      <c r="B41" s="335"/>
      <c r="C41" s="335"/>
      <c r="D41" s="335"/>
      <c r="E41" s="334"/>
      <c r="F41" s="335"/>
      <c r="G41" s="335"/>
      <c r="H41" s="335"/>
      <c r="I41" s="335"/>
      <c r="J41" s="336"/>
      <c r="N41" s="334"/>
    </row>
    <row r="42" spans="1:38" x14ac:dyDescent="0.25">
      <c r="A42" s="334"/>
      <c r="B42" s="335"/>
      <c r="C42" s="335"/>
      <c r="D42" s="335"/>
      <c r="E42" s="334"/>
      <c r="F42" s="335"/>
      <c r="G42" s="335"/>
      <c r="H42" s="335"/>
      <c r="I42" s="335"/>
      <c r="J42" s="336"/>
      <c r="N42" s="334"/>
    </row>
    <row r="43" spans="1:38" x14ac:dyDescent="0.25">
      <c r="A43" s="334"/>
      <c r="B43" s="335"/>
      <c r="C43" s="335"/>
      <c r="D43" s="335"/>
      <c r="E43" s="334"/>
      <c r="F43" s="335"/>
      <c r="G43" s="335"/>
      <c r="H43" s="335"/>
      <c r="I43" s="335"/>
      <c r="J43" s="336"/>
      <c r="N43" s="334"/>
    </row>
    <row r="44" spans="1:38" x14ac:dyDescent="0.25">
      <c r="A44" s="334"/>
      <c r="B44" s="335"/>
      <c r="C44" s="335"/>
      <c r="D44" s="335"/>
      <c r="E44" s="334"/>
      <c r="F44" s="335"/>
      <c r="G44" s="335"/>
      <c r="H44" s="335"/>
      <c r="I44" s="335"/>
      <c r="J44" s="336"/>
      <c r="N44" s="334"/>
    </row>
    <row r="45" spans="1:38" x14ac:dyDescent="0.25">
      <c r="A45" s="334"/>
      <c r="B45" s="335"/>
      <c r="C45" s="335"/>
      <c r="D45" s="335"/>
      <c r="E45" s="334"/>
      <c r="F45" s="335"/>
      <c r="G45" s="335"/>
      <c r="H45" s="335"/>
      <c r="I45" s="335"/>
      <c r="J45" s="336"/>
      <c r="N45" s="334"/>
    </row>
    <row r="46" spans="1:38" x14ac:dyDescent="0.25">
      <c r="A46" s="334"/>
      <c r="B46" s="335"/>
      <c r="C46" s="335"/>
      <c r="D46" s="335"/>
      <c r="E46" s="334"/>
      <c r="F46" s="335"/>
      <c r="G46" s="335"/>
      <c r="H46" s="335"/>
      <c r="I46" s="335"/>
      <c r="J46" s="336"/>
      <c r="N46" s="334"/>
    </row>
    <row r="47" spans="1:38" x14ac:dyDescent="0.25">
      <c r="A47" s="334"/>
      <c r="B47" s="335"/>
      <c r="C47" s="335"/>
      <c r="D47" s="335"/>
      <c r="E47" s="334"/>
      <c r="F47" s="335"/>
      <c r="G47" s="335"/>
      <c r="H47" s="335"/>
      <c r="I47" s="335"/>
      <c r="J47" s="336"/>
      <c r="N47" s="334"/>
    </row>
    <row r="48" spans="1:38" x14ac:dyDescent="0.25">
      <c r="A48" s="334"/>
      <c r="B48" s="335"/>
      <c r="C48" s="335"/>
      <c r="D48" s="335"/>
      <c r="E48" s="334"/>
      <c r="F48" s="335"/>
      <c r="G48" s="335"/>
      <c r="H48" s="335"/>
      <c r="I48" s="335"/>
      <c r="J48" s="336"/>
      <c r="N48" s="334"/>
    </row>
    <row r="49" spans="1:14" x14ac:dyDescent="0.25">
      <c r="A49" s="334"/>
      <c r="B49" s="335"/>
      <c r="C49" s="335"/>
      <c r="D49" s="335"/>
      <c r="E49" s="334"/>
      <c r="F49" s="335"/>
      <c r="G49" s="335"/>
      <c r="H49" s="335"/>
      <c r="I49" s="335"/>
      <c r="J49" s="336"/>
      <c r="N49" s="334"/>
    </row>
    <row r="50" spans="1:14" x14ac:dyDescent="0.25">
      <c r="A50" s="334"/>
      <c r="B50" s="335"/>
      <c r="C50" s="335"/>
      <c r="D50" s="335"/>
      <c r="E50" s="334"/>
      <c r="F50" s="335"/>
      <c r="G50" s="335"/>
      <c r="H50" s="335"/>
      <c r="I50" s="335"/>
      <c r="J50" s="336"/>
      <c r="N50" s="334"/>
    </row>
  </sheetData>
  <mergeCells count="57">
    <mergeCell ref="P27:P28"/>
    <mergeCell ref="Q27:Q28"/>
    <mergeCell ref="A33:AL33"/>
    <mergeCell ref="A35:E35"/>
    <mergeCell ref="A36:E36"/>
    <mergeCell ref="N27:N28"/>
    <mergeCell ref="O27:O28"/>
    <mergeCell ref="A39:E39"/>
    <mergeCell ref="J27:J28"/>
    <mergeCell ref="K27:K28"/>
    <mergeCell ref="L27:L28"/>
    <mergeCell ref="M27:M28"/>
    <mergeCell ref="B27:B28"/>
    <mergeCell ref="C27:C28"/>
    <mergeCell ref="D27:D28"/>
    <mergeCell ref="E27:E28"/>
    <mergeCell ref="F27:F28"/>
    <mergeCell ref="G27:G28"/>
    <mergeCell ref="H27:H28"/>
    <mergeCell ref="I27:I28"/>
    <mergeCell ref="AL11:AL13"/>
    <mergeCell ref="V12:W12"/>
    <mergeCell ref="X12:Z12"/>
    <mergeCell ref="AE11:AF12"/>
    <mergeCell ref="AG11:AG13"/>
    <mergeCell ref="AH11:AH13"/>
    <mergeCell ref="AI11:AI13"/>
    <mergeCell ref="AJ11:AJ13"/>
    <mergeCell ref="AK11:AK13"/>
    <mergeCell ref="AC11:AD12"/>
    <mergeCell ref="T11:T13"/>
    <mergeCell ref="U11:U13"/>
    <mergeCell ref="V11:Z11"/>
    <mergeCell ref="AA11:AA13"/>
    <mergeCell ref="AB11:AB13"/>
    <mergeCell ref="S11:S13"/>
    <mergeCell ref="A6:AJ6"/>
    <mergeCell ref="A10:N10"/>
    <mergeCell ref="R10:AL10"/>
    <mergeCell ref="A11:A13"/>
    <mergeCell ref="B11:D12"/>
    <mergeCell ref="E11:E13"/>
    <mergeCell ref="F11:J12"/>
    <mergeCell ref="K11:K13"/>
    <mergeCell ref="L11:L13"/>
    <mergeCell ref="M11:M13"/>
    <mergeCell ref="N11:N13"/>
    <mergeCell ref="O11:O13"/>
    <mergeCell ref="P11:P13"/>
    <mergeCell ref="Q11:Q13"/>
    <mergeCell ref="R11:R13"/>
    <mergeCell ref="A1:E4"/>
    <mergeCell ref="F1:O2"/>
    <mergeCell ref="P1:Q1"/>
    <mergeCell ref="P2:Q2"/>
    <mergeCell ref="F3:O4"/>
    <mergeCell ref="P3:Q4"/>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62"/>
  <sheetViews>
    <sheetView workbookViewId="0">
      <selection sqref="A1:E4"/>
    </sheetView>
  </sheetViews>
  <sheetFormatPr baseColWidth="10" defaultRowHeight="15" x14ac:dyDescent="0.25"/>
  <cols>
    <col min="2" max="2" width="5.5703125" customWidth="1"/>
    <col min="3" max="3" width="5.42578125" customWidth="1"/>
    <col min="4" max="4" width="5.5703125" customWidth="1"/>
    <col min="5" max="5" width="22.7109375" customWidth="1"/>
    <col min="6" max="6" width="6.5703125" bestFit="1" customWidth="1"/>
    <col min="7" max="7" width="6.7109375" bestFit="1" customWidth="1"/>
    <col min="8" max="8" width="6.5703125" bestFit="1" customWidth="1"/>
    <col min="9" max="9" width="6.42578125" bestFit="1" customWidth="1"/>
    <col min="15" max="15" width="17.42578125" customWidth="1"/>
  </cols>
  <sheetData>
    <row r="1" spans="1:38"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1325</v>
      </c>
      <c r="B7" s="2"/>
      <c r="C7" s="2"/>
      <c r="D7" s="2"/>
      <c r="E7" s="2"/>
      <c r="F7" s="2"/>
      <c r="G7" s="2"/>
      <c r="H7" s="2"/>
      <c r="I7" s="2"/>
      <c r="J7" s="2"/>
      <c r="K7" s="2"/>
    </row>
    <row r="8" spans="1:38" x14ac:dyDescent="0.25">
      <c r="A8" s="2" t="s">
        <v>156</v>
      </c>
      <c r="B8" s="2"/>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126"/>
      <c r="P10" s="126"/>
      <c r="Q10" s="126"/>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57" thickBot="1" x14ac:dyDescent="0.3">
      <c r="A13" s="686"/>
      <c r="B13" s="77" t="s">
        <v>38</v>
      </c>
      <c r="C13" s="77" t="s">
        <v>39</v>
      </c>
      <c r="D13" s="78" t="s">
        <v>40</v>
      </c>
      <c r="E13" s="694"/>
      <c r="F13" s="79" t="s">
        <v>41</v>
      </c>
      <c r="G13" s="79" t="s">
        <v>42</v>
      </c>
      <c r="H13" s="79" t="s">
        <v>43</v>
      </c>
      <c r="I13" s="79" t="s">
        <v>44</v>
      </c>
      <c r="J13" s="128" t="s">
        <v>45</v>
      </c>
      <c r="K13" s="694"/>
      <c r="L13" s="694"/>
      <c r="M13" s="694"/>
      <c r="N13" s="700"/>
      <c r="O13" s="702"/>
      <c r="P13" s="704"/>
      <c r="Q13" s="706"/>
      <c r="R13" s="740"/>
      <c r="S13" s="741"/>
      <c r="T13" s="741"/>
      <c r="U13" s="741"/>
      <c r="V13" s="121" t="s">
        <v>46</v>
      </c>
      <c r="W13" s="121" t="s">
        <v>47</v>
      </c>
      <c r="X13" s="121" t="s">
        <v>48</v>
      </c>
      <c r="Y13" s="121" t="s">
        <v>49</v>
      </c>
      <c r="Z13" s="121" t="s">
        <v>47</v>
      </c>
      <c r="AA13" s="695"/>
      <c r="AB13" s="697"/>
      <c r="AC13" s="121" t="s">
        <v>50</v>
      </c>
      <c r="AD13" s="121" t="s">
        <v>51</v>
      </c>
      <c r="AE13" s="120" t="s">
        <v>52</v>
      </c>
      <c r="AF13" s="120" t="s">
        <v>53</v>
      </c>
      <c r="AG13" s="709"/>
      <c r="AH13" s="716"/>
      <c r="AI13" s="718"/>
      <c r="AJ13" s="708"/>
      <c r="AK13" s="709"/>
      <c r="AL13" s="712"/>
    </row>
    <row r="14" spans="1:38" ht="191.25" x14ac:dyDescent="0.25">
      <c r="A14" s="106" t="s">
        <v>1326</v>
      </c>
      <c r="B14" s="106" t="s">
        <v>55</v>
      </c>
      <c r="C14" s="106"/>
      <c r="D14" s="106"/>
      <c r="E14" s="106" t="s">
        <v>1327</v>
      </c>
      <c r="F14" s="106">
        <v>1</v>
      </c>
      <c r="G14" s="106">
        <v>2</v>
      </c>
      <c r="H14" s="106">
        <v>3</v>
      </c>
      <c r="I14" s="106">
        <v>1</v>
      </c>
      <c r="J14" s="106">
        <v>7</v>
      </c>
      <c r="K14" s="106" t="s">
        <v>1328</v>
      </c>
      <c r="L14" s="106" t="s">
        <v>332</v>
      </c>
      <c r="M14" s="106">
        <v>158</v>
      </c>
      <c r="N14" s="106" t="s">
        <v>1329</v>
      </c>
      <c r="O14" s="106" t="s">
        <v>1330</v>
      </c>
      <c r="P14" s="106">
        <v>300</v>
      </c>
      <c r="Q14" s="106" t="s">
        <v>1331</v>
      </c>
      <c r="R14" s="106"/>
      <c r="S14" s="106"/>
      <c r="T14" s="106"/>
      <c r="U14" s="106"/>
      <c r="V14" s="106"/>
      <c r="W14" s="106"/>
      <c r="X14" s="106"/>
      <c r="Y14" s="106"/>
      <c r="Z14" s="106"/>
      <c r="AA14" s="106"/>
      <c r="AB14" s="106"/>
      <c r="AC14" s="106"/>
      <c r="AD14" s="106"/>
      <c r="AE14" s="106"/>
      <c r="AF14" s="106"/>
      <c r="AG14" s="106"/>
      <c r="AH14" s="106"/>
      <c r="AI14" s="384"/>
      <c r="AJ14" s="106"/>
      <c r="AK14" s="106"/>
      <c r="AL14" s="106"/>
    </row>
    <row r="15" spans="1:38" ht="157.5" x14ac:dyDescent="0.25">
      <c r="A15" s="106" t="s">
        <v>1332</v>
      </c>
      <c r="B15" s="106" t="s">
        <v>55</v>
      </c>
      <c r="C15" s="106"/>
      <c r="D15" s="106"/>
      <c r="E15" s="106" t="s">
        <v>1333</v>
      </c>
      <c r="F15" s="106"/>
      <c r="G15" s="106">
        <v>1</v>
      </c>
      <c r="H15" s="106"/>
      <c r="I15" s="106"/>
      <c r="J15" s="106">
        <v>1</v>
      </c>
      <c r="K15" s="106" t="s">
        <v>1334</v>
      </c>
      <c r="L15" s="106" t="s">
        <v>332</v>
      </c>
      <c r="M15" s="106">
        <v>158</v>
      </c>
      <c r="N15" s="106" t="s">
        <v>1335</v>
      </c>
      <c r="O15" s="106" t="s">
        <v>1330</v>
      </c>
      <c r="P15" s="106">
        <v>200</v>
      </c>
      <c r="Q15" s="106" t="s">
        <v>1331</v>
      </c>
      <c r="R15" s="106"/>
      <c r="S15" s="106"/>
      <c r="T15" s="106"/>
      <c r="U15" s="106"/>
      <c r="V15" s="106"/>
      <c r="W15" s="106"/>
      <c r="X15" s="106"/>
      <c r="Y15" s="106"/>
      <c r="Z15" s="106"/>
      <c r="AA15" s="106"/>
      <c r="AB15" s="106"/>
      <c r="AC15" s="106"/>
      <c r="AD15" s="106"/>
      <c r="AE15" s="106"/>
      <c r="AF15" s="106"/>
      <c r="AG15" s="106"/>
      <c r="AH15" s="106"/>
      <c r="AI15" s="384"/>
      <c r="AJ15" s="106"/>
      <c r="AK15" s="106"/>
      <c r="AL15" s="106"/>
    </row>
    <row r="16" spans="1:38" ht="101.25" x14ac:dyDescent="0.25">
      <c r="A16" s="106" t="s">
        <v>1336</v>
      </c>
      <c r="B16" s="106" t="s">
        <v>55</v>
      </c>
      <c r="C16" s="106"/>
      <c r="D16" s="106"/>
      <c r="E16" s="106" t="s">
        <v>1337</v>
      </c>
      <c r="F16" s="106" t="s">
        <v>55</v>
      </c>
      <c r="G16" s="106" t="s">
        <v>55</v>
      </c>
      <c r="H16" s="106"/>
      <c r="I16" s="106" t="s">
        <v>55</v>
      </c>
      <c r="J16" s="106" t="s">
        <v>55</v>
      </c>
      <c r="K16" s="106" t="s">
        <v>1338</v>
      </c>
      <c r="L16" s="106" t="s">
        <v>1339</v>
      </c>
      <c r="M16" s="106" t="s">
        <v>564</v>
      </c>
      <c r="N16" s="106" t="s">
        <v>1340</v>
      </c>
      <c r="O16" s="106" t="s">
        <v>1341</v>
      </c>
      <c r="P16" s="106" t="s">
        <v>499</v>
      </c>
      <c r="Q16" s="106" t="s">
        <v>1342</v>
      </c>
      <c r="R16" s="106"/>
      <c r="S16" s="106"/>
      <c r="T16" s="106"/>
      <c r="U16" s="106"/>
      <c r="V16" s="106"/>
      <c r="W16" s="106"/>
      <c r="X16" s="106"/>
      <c r="Y16" s="106"/>
      <c r="Z16" s="106"/>
      <c r="AA16" s="106"/>
      <c r="AB16" s="106"/>
      <c r="AC16" s="106"/>
      <c r="AD16" s="106"/>
      <c r="AE16" s="106"/>
      <c r="AF16" s="106"/>
      <c r="AG16" s="106"/>
      <c r="AH16" s="384"/>
      <c r="AI16" s="384"/>
      <c r="AJ16" s="106"/>
      <c r="AK16" s="106"/>
      <c r="AL16" s="106"/>
    </row>
    <row r="17" spans="1:38" ht="67.5" x14ac:dyDescent="0.25">
      <c r="A17" s="106" t="s">
        <v>1336</v>
      </c>
      <c r="B17" s="106"/>
      <c r="C17" s="106" t="s">
        <v>55</v>
      </c>
      <c r="D17" s="106"/>
      <c r="E17" s="106" t="s">
        <v>1337</v>
      </c>
      <c r="F17" s="106" t="s">
        <v>55</v>
      </c>
      <c r="G17" s="106" t="s">
        <v>55</v>
      </c>
      <c r="H17" s="106" t="s">
        <v>55</v>
      </c>
      <c r="I17" s="106" t="s">
        <v>55</v>
      </c>
      <c r="J17" s="106" t="s">
        <v>55</v>
      </c>
      <c r="K17" s="106" t="s">
        <v>1338</v>
      </c>
      <c r="L17" s="106" t="s">
        <v>1339</v>
      </c>
      <c r="M17" s="106" t="s">
        <v>564</v>
      </c>
      <c r="N17" s="106" t="s">
        <v>1343</v>
      </c>
      <c r="O17" s="106" t="s">
        <v>1341</v>
      </c>
      <c r="P17" s="106" t="s">
        <v>499</v>
      </c>
      <c r="Q17" s="106" t="s">
        <v>1342</v>
      </c>
      <c r="R17" s="106"/>
      <c r="S17" s="106"/>
      <c r="T17" s="106"/>
      <c r="U17" s="106"/>
      <c r="V17" s="106"/>
      <c r="W17" s="106"/>
      <c r="X17" s="106"/>
      <c r="Y17" s="106"/>
      <c r="Z17" s="106"/>
      <c r="AA17" s="106"/>
      <c r="AB17" s="106"/>
      <c r="AC17" s="106"/>
      <c r="AD17" s="106"/>
      <c r="AE17" s="106"/>
      <c r="AF17" s="106"/>
      <c r="AG17" s="106"/>
      <c r="AH17" s="106"/>
      <c r="AI17" s="384"/>
      <c r="AJ17" s="106"/>
      <c r="AK17" s="106"/>
      <c r="AL17" s="106"/>
    </row>
    <row r="18" spans="1:38" ht="135" x14ac:dyDescent="0.25">
      <c r="A18" s="106" t="s">
        <v>1344</v>
      </c>
      <c r="B18" s="106" t="s">
        <v>55</v>
      </c>
      <c r="C18" s="106"/>
      <c r="D18" s="106"/>
      <c r="E18" s="106" t="s">
        <v>1345</v>
      </c>
      <c r="F18" s="106"/>
      <c r="G18" s="106">
        <v>1</v>
      </c>
      <c r="H18" s="106">
        <v>1</v>
      </c>
      <c r="I18" s="106">
        <v>1</v>
      </c>
      <c r="J18" s="106">
        <v>3</v>
      </c>
      <c r="K18" s="106" t="s">
        <v>1346</v>
      </c>
      <c r="L18" s="106" t="s">
        <v>1347</v>
      </c>
      <c r="M18" s="106">
        <v>483</v>
      </c>
      <c r="N18" s="106" t="s">
        <v>1348</v>
      </c>
      <c r="O18" s="106" t="s">
        <v>1349</v>
      </c>
      <c r="P18" s="106">
        <v>115</v>
      </c>
      <c r="Q18" s="106" t="s">
        <v>1331</v>
      </c>
      <c r="R18" s="106"/>
      <c r="S18" s="106"/>
      <c r="T18" s="106"/>
      <c r="U18" s="106"/>
      <c r="V18" s="106"/>
      <c r="W18" s="106"/>
      <c r="X18" s="106"/>
      <c r="Y18" s="106"/>
      <c r="Z18" s="106"/>
      <c r="AA18" s="106"/>
      <c r="AB18" s="106"/>
      <c r="AC18" s="106"/>
      <c r="AD18" s="106"/>
      <c r="AE18" s="106"/>
      <c r="AF18" s="106"/>
      <c r="AG18" s="106"/>
      <c r="AH18" s="106"/>
      <c r="AI18" s="384"/>
      <c r="AJ18" s="106"/>
      <c r="AK18" s="106"/>
      <c r="AL18" s="106"/>
    </row>
    <row r="19" spans="1:38" ht="56.25" x14ac:dyDescent="0.25">
      <c r="A19" s="106" t="s">
        <v>1350</v>
      </c>
      <c r="B19" s="106"/>
      <c r="C19" s="106" t="s">
        <v>55</v>
      </c>
      <c r="D19" s="106"/>
      <c r="E19" s="106" t="s">
        <v>1345</v>
      </c>
      <c r="F19" s="106">
        <v>3</v>
      </c>
      <c r="G19" s="106">
        <v>3</v>
      </c>
      <c r="H19" s="106">
        <v>3</v>
      </c>
      <c r="I19" s="106">
        <v>3</v>
      </c>
      <c r="J19" s="106">
        <v>12</v>
      </c>
      <c r="K19" s="106" t="s">
        <v>1351</v>
      </c>
      <c r="L19" s="106" t="s">
        <v>1352</v>
      </c>
      <c r="M19" s="106">
        <v>483</v>
      </c>
      <c r="N19" s="106" t="s">
        <v>1353</v>
      </c>
      <c r="O19" s="106" t="s">
        <v>1354</v>
      </c>
      <c r="P19" s="106">
        <v>60</v>
      </c>
      <c r="Q19" s="106" t="s">
        <v>1331</v>
      </c>
      <c r="R19" s="106"/>
      <c r="S19" s="106"/>
      <c r="T19" s="106"/>
      <c r="U19" s="106"/>
      <c r="V19" s="106"/>
      <c r="W19" s="106"/>
      <c r="X19" s="106"/>
      <c r="Y19" s="106"/>
      <c r="Z19" s="106"/>
      <c r="AA19" s="106"/>
      <c r="AB19" s="106"/>
      <c r="AC19" s="106"/>
      <c r="AD19" s="106"/>
      <c r="AE19" s="106"/>
      <c r="AF19" s="106"/>
      <c r="AG19" s="106"/>
      <c r="AH19" s="106"/>
      <c r="AI19" s="384"/>
      <c r="AJ19" s="106"/>
      <c r="AK19" s="106"/>
      <c r="AL19" s="106"/>
    </row>
    <row r="20" spans="1:38" ht="56.25" x14ac:dyDescent="0.25">
      <c r="A20" s="106" t="s">
        <v>1355</v>
      </c>
      <c r="B20" s="106"/>
      <c r="C20" s="106" t="s">
        <v>55</v>
      </c>
      <c r="D20" s="106"/>
      <c r="E20" s="106" t="s">
        <v>1356</v>
      </c>
      <c r="F20" s="106" t="s">
        <v>63</v>
      </c>
      <c r="G20" s="106" t="s">
        <v>63</v>
      </c>
      <c r="H20" s="106" t="s">
        <v>63</v>
      </c>
      <c r="I20" s="106" t="s">
        <v>63</v>
      </c>
      <c r="J20" s="106" t="s">
        <v>55</v>
      </c>
      <c r="K20" s="106" t="s">
        <v>1357</v>
      </c>
      <c r="L20" s="106" t="s">
        <v>1358</v>
      </c>
      <c r="M20" s="106">
        <v>498</v>
      </c>
      <c r="N20" s="106"/>
      <c r="O20" s="106" t="s">
        <v>1359</v>
      </c>
      <c r="P20" s="106" t="s">
        <v>499</v>
      </c>
      <c r="Q20" s="106" t="s">
        <v>1360</v>
      </c>
      <c r="R20" s="75"/>
      <c r="S20" s="75"/>
      <c r="T20" s="75"/>
      <c r="U20" s="269"/>
      <c r="V20" s="75"/>
      <c r="W20" s="75"/>
      <c r="X20" s="75"/>
      <c r="Y20" s="75"/>
      <c r="Z20" s="75"/>
      <c r="AA20" s="75"/>
      <c r="AB20" s="458"/>
      <c r="AC20" s="75"/>
      <c r="AD20" s="75"/>
      <c r="AE20" s="75"/>
      <c r="AF20" s="75"/>
      <c r="AG20" s="458"/>
      <c r="AH20" s="458"/>
      <c r="AI20" s="75"/>
      <c r="AJ20" s="75"/>
      <c r="AK20" s="459"/>
      <c r="AL20" s="316"/>
    </row>
    <row r="21" spans="1:38" ht="56.25" x14ac:dyDescent="0.25">
      <c r="A21" s="106" t="s">
        <v>1355</v>
      </c>
      <c r="B21" s="106"/>
      <c r="C21" s="106"/>
      <c r="D21" s="106" t="s">
        <v>55</v>
      </c>
      <c r="E21" s="106" t="s">
        <v>1356</v>
      </c>
      <c r="F21" s="106" t="s">
        <v>63</v>
      </c>
      <c r="G21" s="106" t="s">
        <v>63</v>
      </c>
      <c r="H21" s="106" t="s">
        <v>63</v>
      </c>
      <c r="I21" s="106" t="s">
        <v>63</v>
      </c>
      <c r="J21" s="106" t="s">
        <v>55</v>
      </c>
      <c r="K21" s="106" t="s">
        <v>1361</v>
      </c>
      <c r="L21" s="106" t="s">
        <v>1358</v>
      </c>
      <c r="M21" s="106">
        <v>498</v>
      </c>
      <c r="N21" s="106"/>
      <c r="O21" s="106" t="s">
        <v>1359</v>
      </c>
      <c r="P21" s="106" t="s">
        <v>499</v>
      </c>
      <c r="Q21" s="106" t="s">
        <v>1360</v>
      </c>
      <c r="R21" s="75"/>
      <c r="S21" s="75"/>
      <c r="T21" s="75"/>
      <c r="U21" s="269"/>
      <c r="V21" s="75"/>
      <c r="W21" s="75"/>
      <c r="X21" s="75"/>
      <c r="Y21" s="75"/>
      <c r="Z21" s="75"/>
      <c r="AA21" s="75"/>
      <c r="AB21" s="458"/>
      <c r="AC21" s="75"/>
      <c r="AD21" s="75"/>
      <c r="AE21" s="75"/>
      <c r="AF21" s="75"/>
      <c r="AG21" s="458"/>
      <c r="AH21" s="458"/>
      <c r="AI21" s="75"/>
      <c r="AJ21" s="75"/>
      <c r="AK21" s="459"/>
      <c r="AL21" s="316"/>
    </row>
    <row r="22" spans="1:38" ht="90" x14ac:dyDescent="0.25">
      <c r="A22" s="106" t="s">
        <v>1362</v>
      </c>
      <c r="B22" s="106"/>
      <c r="C22" s="106"/>
      <c r="D22" s="106" t="s">
        <v>55</v>
      </c>
      <c r="E22" s="106" t="s">
        <v>1363</v>
      </c>
      <c r="F22" s="106" t="s">
        <v>63</v>
      </c>
      <c r="G22" s="106" t="s">
        <v>63</v>
      </c>
      <c r="H22" s="106" t="s">
        <v>63</v>
      </c>
      <c r="I22" s="106" t="s">
        <v>63</v>
      </c>
      <c r="J22" s="106" t="s">
        <v>55</v>
      </c>
      <c r="K22" s="106" t="s">
        <v>1361</v>
      </c>
      <c r="L22" s="106" t="s">
        <v>1358</v>
      </c>
      <c r="M22" s="106">
        <v>498</v>
      </c>
      <c r="N22" s="106"/>
      <c r="O22" s="106" t="s">
        <v>1359</v>
      </c>
      <c r="P22" s="106" t="s">
        <v>499</v>
      </c>
      <c r="Q22" s="106" t="s">
        <v>1360</v>
      </c>
      <c r="R22" s="75"/>
      <c r="S22" s="75"/>
      <c r="T22" s="75"/>
      <c r="U22" s="269"/>
      <c r="V22" s="75"/>
      <c r="W22" s="75"/>
      <c r="X22" s="75"/>
      <c r="Y22" s="75"/>
      <c r="Z22" s="75"/>
      <c r="AA22" s="75"/>
      <c r="AB22" s="75"/>
      <c r="AC22" s="75"/>
      <c r="AD22" s="75"/>
      <c r="AE22" s="75"/>
      <c r="AF22" s="75"/>
      <c r="AG22" s="458"/>
      <c r="AH22" s="75"/>
      <c r="AI22" s="75"/>
      <c r="AJ22" s="75"/>
      <c r="AK22" s="460"/>
      <c r="AL22" s="316"/>
    </row>
    <row r="23" spans="1:38" ht="112.5" x14ac:dyDescent="0.25">
      <c r="A23" s="106" t="s">
        <v>1364</v>
      </c>
      <c r="B23" s="106"/>
      <c r="C23" s="106"/>
      <c r="D23" s="106" t="s">
        <v>55</v>
      </c>
      <c r="E23" s="106" t="s">
        <v>1365</v>
      </c>
      <c r="F23" s="106" t="s">
        <v>63</v>
      </c>
      <c r="G23" s="106" t="s">
        <v>63</v>
      </c>
      <c r="H23" s="106" t="s">
        <v>63</v>
      </c>
      <c r="I23" s="106" t="s">
        <v>63</v>
      </c>
      <c r="J23" s="106" t="s">
        <v>55</v>
      </c>
      <c r="K23" s="106" t="s">
        <v>1361</v>
      </c>
      <c r="L23" s="106" t="s">
        <v>1358</v>
      </c>
      <c r="M23" s="106">
        <v>498</v>
      </c>
      <c r="N23" s="106" t="s">
        <v>1366</v>
      </c>
      <c r="O23" s="106" t="s">
        <v>1359</v>
      </c>
      <c r="P23" s="106" t="s">
        <v>499</v>
      </c>
      <c r="Q23" s="106" t="s">
        <v>1360</v>
      </c>
      <c r="R23" s="75"/>
      <c r="S23" s="75"/>
      <c r="T23" s="75"/>
      <c r="U23" s="269"/>
      <c r="V23" s="75"/>
      <c r="W23" s="75"/>
      <c r="X23" s="75"/>
      <c r="Y23" s="75"/>
      <c r="Z23" s="75"/>
      <c r="AA23" s="75"/>
      <c r="AB23" s="75"/>
      <c r="AC23" s="75"/>
      <c r="AD23" s="75"/>
      <c r="AE23" s="75"/>
      <c r="AF23" s="75"/>
      <c r="AG23" s="458"/>
      <c r="AH23" s="75"/>
      <c r="AI23" s="75"/>
      <c r="AJ23" s="75"/>
      <c r="AK23" s="460"/>
      <c r="AL23" s="316"/>
    </row>
    <row r="24" spans="1:38" ht="112.5" x14ac:dyDescent="0.25">
      <c r="A24" s="106" t="s">
        <v>1367</v>
      </c>
      <c r="B24" s="106" t="s">
        <v>55</v>
      </c>
      <c r="C24" s="106"/>
      <c r="D24" s="106"/>
      <c r="E24" s="106" t="s">
        <v>1368</v>
      </c>
      <c r="F24" s="106" t="s">
        <v>63</v>
      </c>
      <c r="G24" s="106" t="s">
        <v>63</v>
      </c>
      <c r="H24" s="106" t="s">
        <v>63</v>
      </c>
      <c r="I24" s="106" t="s">
        <v>63</v>
      </c>
      <c r="J24" s="106" t="s">
        <v>55</v>
      </c>
      <c r="K24" s="106" t="s">
        <v>1369</v>
      </c>
      <c r="L24" s="106" t="s">
        <v>57</v>
      </c>
      <c r="M24" s="106">
        <v>498</v>
      </c>
      <c r="N24" s="106"/>
      <c r="O24" s="106" t="s">
        <v>1370</v>
      </c>
      <c r="P24" s="106" t="s">
        <v>499</v>
      </c>
      <c r="Q24" s="106" t="s">
        <v>1371</v>
      </c>
      <c r="R24" s="75"/>
      <c r="S24" s="75"/>
      <c r="T24" s="75"/>
      <c r="U24" s="269"/>
      <c r="V24" s="75"/>
      <c r="W24" s="75"/>
      <c r="X24" s="75"/>
      <c r="Y24" s="75"/>
      <c r="Z24" s="75"/>
      <c r="AA24" s="75"/>
      <c r="AB24" s="75"/>
      <c r="AC24" s="75"/>
      <c r="AD24" s="75"/>
      <c r="AE24" s="75"/>
      <c r="AF24" s="75"/>
      <c r="AG24" s="458"/>
      <c r="AH24" s="458"/>
      <c r="AI24" s="75"/>
      <c r="AJ24" s="75"/>
      <c r="AK24" s="460"/>
      <c r="AL24" s="316"/>
    </row>
    <row r="25" spans="1:38" ht="112.5" x14ac:dyDescent="0.25">
      <c r="A25" s="106" t="s">
        <v>1367</v>
      </c>
      <c r="B25" s="106"/>
      <c r="C25" s="106" t="s">
        <v>55</v>
      </c>
      <c r="D25" s="106"/>
      <c r="E25" s="106" t="s">
        <v>1368</v>
      </c>
      <c r="F25" s="106" t="s">
        <v>63</v>
      </c>
      <c r="G25" s="106" t="s">
        <v>63</v>
      </c>
      <c r="H25" s="106" t="s">
        <v>63</v>
      </c>
      <c r="I25" s="106" t="s">
        <v>63</v>
      </c>
      <c r="J25" s="106" t="s">
        <v>55</v>
      </c>
      <c r="K25" s="106" t="s">
        <v>1372</v>
      </c>
      <c r="L25" s="106" t="s">
        <v>57</v>
      </c>
      <c r="M25" s="106">
        <v>498</v>
      </c>
      <c r="N25" s="106"/>
      <c r="O25" s="106" t="s">
        <v>1370</v>
      </c>
      <c r="P25" s="106" t="s">
        <v>499</v>
      </c>
      <c r="Q25" s="106" t="s">
        <v>1371</v>
      </c>
      <c r="R25" s="75"/>
      <c r="S25" s="75"/>
      <c r="T25" s="75"/>
      <c r="U25" s="269"/>
      <c r="V25" s="75"/>
      <c r="W25" s="75"/>
      <c r="X25" s="75"/>
      <c r="Y25" s="75"/>
      <c r="Z25" s="75"/>
      <c r="AA25" s="75"/>
      <c r="AB25" s="75"/>
      <c r="AC25" s="75"/>
      <c r="AD25" s="75"/>
      <c r="AE25" s="75"/>
      <c r="AF25" s="75"/>
      <c r="AG25" s="458"/>
      <c r="AH25" s="458"/>
      <c r="AI25" s="75"/>
      <c r="AJ25" s="75"/>
      <c r="AK25" s="460"/>
      <c r="AL25" s="316"/>
    </row>
    <row r="26" spans="1:38" ht="90" x14ac:dyDescent="0.25">
      <c r="A26" s="106" t="s">
        <v>1373</v>
      </c>
      <c r="B26" s="106"/>
      <c r="C26" s="106" t="s">
        <v>55</v>
      </c>
      <c r="D26" s="106"/>
      <c r="E26" s="106" t="s">
        <v>1374</v>
      </c>
      <c r="F26" s="106">
        <v>0</v>
      </c>
      <c r="G26" s="106">
        <v>40</v>
      </c>
      <c r="H26" s="106">
        <v>40</v>
      </c>
      <c r="I26" s="106">
        <v>36</v>
      </c>
      <c r="J26" s="106">
        <f>F26+G26+H26+I26</f>
        <v>116</v>
      </c>
      <c r="K26" s="106" t="s">
        <v>1375</v>
      </c>
      <c r="L26" s="106" t="s">
        <v>1376</v>
      </c>
      <c r="M26" s="106">
        <v>496</v>
      </c>
      <c r="N26" s="106" t="s">
        <v>1377</v>
      </c>
      <c r="O26" s="106" t="s">
        <v>462</v>
      </c>
      <c r="P26" s="106">
        <v>116</v>
      </c>
      <c r="Q26" s="106" t="s">
        <v>1378</v>
      </c>
      <c r="R26" s="56"/>
      <c r="S26" s="56"/>
      <c r="T26" s="56"/>
      <c r="U26" s="56"/>
      <c r="V26" s="56"/>
      <c r="W26" s="56"/>
      <c r="X26" s="56"/>
      <c r="Y26" s="56"/>
      <c r="Z26" s="56"/>
      <c r="AA26" s="56"/>
      <c r="AB26" s="56"/>
      <c r="AC26" s="56"/>
      <c r="AD26" s="56"/>
      <c r="AE26" s="56"/>
      <c r="AF26" s="56"/>
      <c r="AG26" s="56"/>
      <c r="AH26" s="56"/>
      <c r="AI26" s="56"/>
      <c r="AJ26" s="56"/>
      <c r="AK26" s="461"/>
      <c r="AL26" s="461"/>
    </row>
    <row r="27" spans="1:38" ht="168.75" x14ac:dyDescent="0.25">
      <c r="A27" s="106" t="s">
        <v>1379</v>
      </c>
      <c r="B27" s="106"/>
      <c r="C27" s="106" t="s">
        <v>55</v>
      </c>
      <c r="D27" s="106"/>
      <c r="E27" s="106" t="s">
        <v>1380</v>
      </c>
      <c r="F27" s="106">
        <v>6</v>
      </c>
      <c r="G27" s="106">
        <v>16</v>
      </c>
      <c r="H27" s="106">
        <v>18</v>
      </c>
      <c r="I27" s="106">
        <v>18</v>
      </c>
      <c r="J27" s="106">
        <f t="shared" ref="J27" si="0">SUM(F27:I27)</f>
        <v>58</v>
      </c>
      <c r="K27" s="106" t="s">
        <v>1381</v>
      </c>
      <c r="L27" s="106" t="s">
        <v>1376</v>
      </c>
      <c r="M27" s="106">
        <v>496</v>
      </c>
      <c r="N27" s="106" t="s">
        <v>1377</v>
      </c>
      <c r="O27" s="106" t="s">
        <v>470</v>
      </c>
      <c r="P27" s="106">
        <v>100</v>
      </c>
      <c r="Q27" s="106" t="s">
        <v>1378</v>
      </c>
      <c r="R27" s="56"/>
      <c r="S27" s="56"/>
      <c r="T27" s="56"/>
      <c r="U27" s="56"/>
      <c r="V27" s="56"/>
      <c r="W27" s="56"/>
      <c r="X27" s="56"/>
      <c r="Y27" s="56"/>
      <c r="Z27" s="56"/>
      <c r="AA27" s="56"/>
      <c r="AB27" s="56"/>
      <c r="AC27" s="56"/>
      <c r="AD27" s="56"/>
      <c r="AE27" s="56"/>
      <c r="AF27" s="56"/>
      <c r="AG27" s="56"/>
      <c r="AH27" s="56"/>
      <c r="AI27" s="56"/>
      <c r="AJ27" s="56"/>
      <c r="AK27" s="461"/>
      <c r="AL27" s="461"/>
    </row>
    <row r="28" spans="1:38" ht="78.75" x14ac:dyDescent="0.25">
      <c r="A28" s="106" t="s">
        <v>1382</v>
      </c>
      <c r="B28" s="106"/>
      <c r="C28" s="106" t="s">
        <v>55</v>
      </c>
      <c r="D28" s="106"/>
      <c r="E28" s="106" t="s">
        <v>1383</v>
      </c>
      <c r="F28" s="106" t="s">
        <v>55</v>
      </c>
      <c r="G28" s="106" t="s">
        <v>55</v>
      </c>
      <c r="H28" s="106" t="s">
        <v>55</v>
      </c>
      <c r="I28" s="106" t="s">
        <v>55</v>
      </c>
      <c r="J28" s="106" t="s">
        <v>55</v>
      </c>
      <c r="K28" s="106" t="s">
        <v>1384</v>
      </c>
      <c r="L28" s="106" t="s">
        <v>1385</v>
      </c>
      <c r="M28" s="106">
        <v>565</v>
      </c>
      <c r="N28" s="106" t="s">
        <v>1386</v>
      </c>
      <c r="O28" s="106" t="s">
        <v>1387</v>
      </c>
      <c r="P28" s="106">
        <v>100</v>
      </c>
      <c r="Q28" s="106" t="s">
        <v>1378</v>
      </c>
      <c r="R28" s="56"/>
      <c r="S28" s="56"/>
      <c r="T28" s="56"/>
      <c r="U28" s="56"/>
      <c r="V28" s="56"/>
      <c r="W28" s="56"/>
      <c r="X28" s="56"/>
      <c r="Y28" s="56"/>
      <c r="Z28" s="56"/>
      <c r="AA28" s="56"/>
      <c r="AB28" s="56"/>
      <c r="AC28" s="56"/>
      <c r="AD28" s="56"/>
      <c r="AE28" s="56"/>
      <c r="AF28" s="56"/>
      <c r="AG28" s="56"/>
      <c r="AH28" s="56"/>
      <c r="AI28" s="56"/>
      <c r="AJ28" s="56"/>
      <c r="AK28" s="461"/>
      <c r="AL28" s="461"/>
    </row>
    <row r="29" spans="1:38" ht="78.75" x14ac:dyDescent="0.25">
      <c r="A29" s="106" t="s">
        <v>1388</v>
      </c>
      <c r="B29" s="106"/>
      <c r="C29" s="106" t="s">
        <v>55</v>
      </c>
      <c r="D29" s="106"/>
      <c r="E29" s="106" t="s">
        <v>1389</v>
      </c>
      <c r="F29" s="106" t="s">
        <v>55</v>
      </c>
      <c r="G29" s="106" t="s">
        <v>55</v>
      </c>
      <c r="H29" s="106" t="s">
        <v>55</v>
      </c>
      <c r="I29" s="106" t="s">
        <v>55</v>
      </c>
      <c r="J29" s="106" t="s">
        <v>55</v>
      </c>
      <c r="K29" s="106" t="s">
        <v>1390</v>
      </c>
      <c r="L29" s="106" t="s">
        <v>1391</v>
      </c>
      <c r="M29" s="106">
        <v>567</v>
      </c>
      <c r="N29" s="106" t="s">
        <v>1386</v>
      </c>
      <c r="O29" s="106" t="s">
        <v>1392</v>
      </c>
      <c r="P29" s="106">
        <v>31</v>
      </c>
      <c r="Q29" s="106" t="s">
        <v>1378</v>
      </c>
      <c r="R29" s="56"/>
      <c r="S29" s="56"/>
      <c r="T29" s="56"/>
      <c r="U29" s="56"/>
      <c r="V29" s="56"/>
      <c r="W29" s="56"/>
      <c r="X29" s="56"/>
      <c r="Y29" s="56"/>
      <c r="Z29" s="56"/>
      <c r="AA29" s="56"/>
      <c r="AB29" s="56"/>
      <c r="AC29" s="56"/>
      <c r="AD29" s="56"/>
      <c r="AE29" s="56"/>
      <c r="AF29" s="56"/>
      <c r="AG29" s="56"/>
      <c r="AH29" s="56"/>
      <c r="AI29" s="56"/>
      <c r="AJ29" s="56"/>
      <c r="AK29" s="461"/>
      <c r="AL29" s="461"/>
    </row>
    <row r="30" spans="1:38" ht="45" x14ac:dyDescent="0.25">
      <c r="A30" s="348" t="s">
        <v>1393</v>
      </c>
      <c r="B30" s="106" t="s">
        <v>55</v>
      </c>
      <c r="C30" s="106"/>
      <c r="D30" s="106"/>
      <c r="E30" s="106" t="s">
        <v>1394</v>
      </c>
      <c r="F30" s="106"/>
      <c r="G30" s="106"/>
      <c r="H30" s="106"/>
      <c r="I30" s="106">
        <v>1</v>
      </c>
      <c r="J30" s="106">
        <f>SUM(F30:I30)</f>
        <v>1</v>
      </c>
      <c r="K30" s="106" t="s">
        <v>1395</v>
      </c>
      <c r="L30" s="106" t="s">
        <v>452</v>
      </c>
      <c r="M30" s="106">
        <v>624</v>
      </c>
      <c r="N30" s="106" t="s">
        <v>499</v>
      </c>
      <c r="O30" s="106" t="s">
        <v>1396</v>
      </c>
      <c r="P30" s="106">
        <v>31</v>
      </c>
      <c r="Q30" s="106" t="s">
        <v>1397</v>
      </c>
      <c r="R30" s="106"/>
      <c r="S30" s="106"/>
      <c r="T30" s="106"/>
      <c r="U30" s="342"/>
      <c r="V30" s="106"/>
      <c r="W30" s="106"/>
      <c r="X30" s="106"/>
      <c r="Y30" s="106"/>
      <c r="Z30" s="106"/>
      <c r="AA30" s="106"/>
      <c r="AB30" s="106"/>
      <c r="AC30" s="106"/>
      <c r="AD30" s="106"/>
      <c r="AE30" s="106"/>
      <c r="AF30" s="106"/>
      <c r="AG30" s="384"/>
      <c r="AH30" s="106"/>
      <c r="AI30" s="384"/>
      <c r="AJ30" s="106"/>
      <c r="AK30" s="460"/>
      <c r="AL30" s="460"/>
    </row>
    <row r="31" spans="1:38" ht="45" x14ac:dyDescent="0.25">
      <c r="A31" s="348" t="s">
        <v>1398</v>
      </c>
      <c r="B31" s="106"/>
      <c r="C31" s="106" t="s">
        <v>55</v>
      </c>
      <c r="D31" s="106"/>
      <c r="E31" s="106" t="s">
        <v>1399</v>
      </c>
      <c r="F31" s="106" t="s">
        <v>63</v>
      </c>
      <c r="G31" s="106" t="s">
        <v>63</v>
      </c>
      <c r="H31" s="106" t="s">
        <v>63</v>
      </c>
      <c r="I31" s="106" t="s">
        <v>63</v>
      </c>
      <c r="J31" s="106" t="s">
        <v>63</v>
      </c>
      <c r="K31" s="106" t="s">
        <v>1400</v>
      </c>
      <c r="L31" s="106" t="s">
        <v>57</v>
      </c>
      <c r="M31" s="106">
        <v>624</v>
      </c>
      <c r="N31" s="106" t="s">
        <v>499</v>
      </c>
      <c r="O31" s="106" t="s">
        <v>1396</v>
      </c>
      <c r="P31" s="106">
        <v>31</v>
      </c>
      <c r="Q31" s="106" t="s">
        <v>1397</v>
      </c>
      <c r="R31" s="462"/>
      <c r="S31" s="106"/>
      <c r="T31" s="106"/>
      <c r="U31" s="342"/>
      <c r="V31" s="106"/>
      <c r="W31" s="106"/>
      <c r="X31" s="106"/>
      <c r="Y31" s="106"/>
      <c r="Z31" s="106"/>
      <c r="AA31" s="106"/>
      <c r="AB31" s="106"/>
      <c r="AC31" s="106"/>
      <c r="AD31" s="106"/>
      <c r="AE31" s="106"/>
      <c r="AF31" s="106"/>
      <c r="AG31" s="463"/>
      <c r="AH31" s="106"/>
      <c r="AI31" s="106"/>
      <c r="AJ31" s="106"/>
      <c r="AK31" s="460"/>
      <c r="AL31" s="460"/>
    </row>
    <row r="32" spans="1:38" ht="45" x14ac:dyDescent="0.25">
      <c r="A32" s="348" t="s">
        <v>1401</v>
      </c>
      <c r="B32" s="106" t="s">
        <v>55</v>
      </c>
      <c r="C32" s="106" t="s">
        <v>63</v>
      </c>
      <c r="D32" s="106" t="s">
        <v>55</v>
      </c>
      <c r="E32" s="106" t="s">
        <v>1402</v>
      </c>
      <c r="F32" s="106" t="s">
        <v>63</v>
      </c>
      <c r="G32" s="106" t="s">
        <v>63</v>
      </c>
      <c r="H32" s="106" t="s">
        <v>63</v>
      </c>
      <c r="I32" s="106" t="s">
        <v>63</v>
      </c>
      <c r="J32" s="106" t="s">
        <v>63</v>
      </c>
      <c r="K32" s="106" t="s">
        <v>1400</v>
      </c>
      <c r="L32" s="106" t="s">
        <v>57</v>
      </c>
      <c r="M32" s="106">
        <v>624</v>
      </c>
      <c r="N32" s="106" t="s">
        <v>499</v>
      </c>
      <c r="O32" s="106" t="s">
        <v>1396</v>
      </c>
      <c r="P32" s="106">
        <v>31</v>
      </c>
      <c r="Q32" s="106" t="s">
        <v>1397</v>
      </c>
      <c r="R32" s="106"/>
      <c r="S32" s="106"/>
      <c r="T32" s="106"/>
      <c r="U32" s="342"/>
      <c r="V32" s="106"/>
      <c r="W32" s="106"/>
      <c r="X32" s="106"/>
      <c r="Y32" s="106"/>
      <c r="Z32" s="106"/>
      <c r="AA32" s="106"/>
      <c r="AB32" s="106"/>
      <c r="AC32" s="106"/>
      <c r="AD32" s="106"/>
      <c r="AE32" s="106"/>
      <c r="AF32" s="106"/>
      <c r="AG32" s="463"/>
      <c r="AH32" s="106"/>
      <c r="AI32" s="106"/>
      <c r="AJ32" s="106"/>
      <c r="AK32" s="460"/>
      <c r="AL32" s="460"/>
    </row>
    <row r="33" spans="1:38" ht="45" x14ac:dyDescent="0.25">
      <c r="A33" s="348" t="s">
        <v>1403</v>
      </c>
      <c r="B33" s="106"/>
      <c r="C33" s="106" t="s">
        <v>55</v>
      </c>
      <c r="D33" s="106"/>
      <c r="E33" s="106" t="s">
        <v>1404</v>
      </c>
      <c r="F33" s="106" t="s">
        <v>63</v>
      </c>
      <c r="G33" s="106" t="s">
        <v>63</v>
      </c>
      <c r="H33" s="106" t="s">
        <v>63</v>
      </c>
      <c r="I33" s="106" t="s">
        <v>63</v>
      </c>
      <c r="J33" s="106" t="s">
        <v>63</v>
      </c>
      <c r="K33" s="106" t="s">
        <v>1405</v>
      </c>
      <c r="L33" s="106" t="s">
        <v>57</v>
      </c>
      <c r="M33" s="106">
        <v>624</v>
      </c>
      <c r="N33" s="106" t="s">
        <v>499</v>
      </c>
      <c r="O33" s="106" t="s">
        <v>1396</v>
      </c>
      <c r="P33" s="106">
        <v>31</v>
      </c>
      <c r="Q33" s="106" t="s">
        <v>1397</v>
      </c>
      <c r="R33" s="106"/>
      <c r="S33" s="106"/>
      <c r="T33" s="106"/>
      <c r="U33" s="342"/>
      <c r="V33" s="106"/>
      <c r="W33" s="106"/>
      <c r="X33" s="106"/>
      <c r="Y33" s="106"/>
      <c r="Z33" s="106"/>
      <c r="AA33" s="106"/>
      <c r="AB33" s="106"/>
      <c r="AC33" s="106"/>
      <c r="AD33" s="106"/>
      <c r="AE33" s="106"/>
      <c r="AF33" s="106"/>
      <c r="AG33" s="384"/>
      <c r="AH33" s="106"/>
      <c r="AI33" s="106"/>
      <c r="AJ33" s="106"/>
      <c r="AK33" s="460"/>
      <c r="AL33" s="460"/>
    </row>
    <row r="34" spans="1:38" ht="56.25" x14ac:dyDescent="0.25">
      <c r="A34" s="348" t="s">
        <v>1406</v>
      </c>
      <c r="B34" s="106"/>
      <c r="C34" s="106" t="s">
        <v>55</v>
      </c>
      <c r="D34" s="106"/>
      <c r="E34" s="106" t="s">
        <v>1407</v>
      </c>
      <c r="F34" s="106"/>
      <c r="G34" s="106"/>
      <c r="H34" s="106"/>
      <c r="I34" s="106" t="s">
        <v>63</v>
      </c>
      <c r="J34" s="106" t="s">
        <v>55</v>
      </c>
      <c r="K34" s="106" t="s">
        <v>1408</v>
      </c>
      <c r="L34" s="106" t="s">
        <v>57</v>
      </c>
      <c r="M34" s="106">
        <v>626</v>
      </c>
      <c r="N34" s="106" t="s">
        <v>499</v>
      </c>
      <c r="O34" s="106" t="s">
        <v>1396</v>
      </c>
      <c r="P34" s="106">
        <v>42</v>
      </c>
      <c r="Q34" s="106" t="s">
        <v>1397</v>
      </c>
      <c r="R34" s="106"/>
      <c r="S34" s="106"/>
      <c r="T34" s="106"/>
      <c r="U34" s="342"/>
      <c r="V34" s="106"/>
      <c r="W34" s="106"/>
      <c r="X34" s="106"/>
      <c r="Y34" s="106"/>
      <c r="Z34" s="106"/>
      <c r="AA34" s="106"/>
      <c r="AB34" s="106"/>
      <c r="AC34" s="106"/>
      <c r="AD34" s="106"/>
      <c r="AE34" s="106"/>
      <c r="AF34" s="106"/>
      <c r="AG34" s="106"/>
      <c r="AH34" s="106"/>
      <c r="AI34" s="106"/>
      <c r="AJ34" s="106"/>
      <c r="AK34" s="460"/>
      <c r="AL34" s="460"/>
    </row>
    <row r="35" spans="1:38" ht="56.25" x14ac:dyDescent="0.25">
      <c r="A35" s="348" t="s">
        <v>1409</v>
      </c>
      <c r="B35" s="106" t="s">
        <v>55</v>
      </c>
      <c r="C35" s="106"/>
      <c r="D35" s="106"/>
      <c r="E35" s="106" t="s">
        <v>1410</v>
      </c>
      <c r="F35" s="106" t="s">
        <v>63</v>
      </c>
      <c r="G35" s="106"/>
      <c r="H35" s="106"/>
      <c r="I35" s="106"/>
      <c r="J35" s="106" t="s">
        <v>63</v>
      </c>
      <c r="K35" s="106" t="s">
        <v>1411</v>
      </c>
      <c r="L35" s="106" t="s">
        <v>57</v>
      </c>
      <c r="M35" s="106">
        <v>627</v>
      </c>
      <c r="N35" s="106" t="s">
        <v>499</v>
      </c>
      <c r="O35" s="106" t="s">
        <v>1396</v>
      </c>
      <c r="P35" s="106">
        <v>24</v>
      </c>
      <c r="Q35" s="106" t="s">
        <v>1397</v>
      </c>
      <c r="R35" s="106"/>
      <c r="S35" s="106"/>
      <c r="T35" s="106"/>
      <c r="U35" s="342"/>
      <c r="V35" s="106"/>
      <c r="W35" s="106"/>
      <c r="X35" s="106"/>
      <c r="Y35" s="106"/>
      <c r="Z35" s="106"/>
      <c r="AA35" s="106"/>
      <c r="AB35" s="106"/>
      <c r="AC35" s="106"/>
      <c r="AD35" s="106"/>
      <c r="AE35" s="106"/>
      <c r="AF35" s="106"/>
      <c r="AG35" s="106"/>
      <c r="AH35" s="106"/>
      <c r="AI35" s="384"/>
      <c r="AJ35" s="106"/>
      <c r="AK35" s="460"/>
      <c r="AL35" s="460"/>
    </row>
    <row r="36" spans="1:38" ht="78.75" x14ac:dyDescent="0.25">
      <c r="A36" s="348" t="s">
        <v>1412</v>
      </c>
      <c r="B36" s="106"/>
      <c r="C36" s="106" t="s">
        <v>55</v>
      </c>
      <c r="D36" s="106"/>
      <c r="E36" s="106" t="s">
        <v>1413</v>
      </c>
      <c r="F36" s="106" t="s">
        <v>63</v>
      </c>
      <c r="G36" s="106" t="s">
        <v>63</v>
      </c>
      <c r="H36" s="106" t="s">
        <v>63</v>
      </c>
      <c r="I36" s="106" t="s">
        <v>63</v>
      </c>
      <c r="J36" s="106" t="s">
        <v>63</v>
      </c>
      <c r="K36" s="106" t="s">
        <v>1414</v>
      </c>
      <c r="L36" s="106" t="s">
        <v>57</v>
      </c>
      <c r="M36" s="106">
        <v>624</v>
      </c>
      <c r="N36" s="106" t="s">
        <v>499</v>
      </c>
      <c r="O36" s="106" t="s">
        <v>1396</v>
      </c>
      <c r="P36" s="106">
        <v>24</v>
      </c>
      <c r="Q36" s="106" t="s">
        <v>1397</v>
      </c>
      <c r="R36" s="106"/>
      <c r="S36" s="106"/>
      <c r="T36" s="106"/>
      <c r="U36" s="342"/>
      <c r="V36" s="106"/>
      <c r="W36" s="106"/>
      <c r="X36" s="106"/>
      <c r="Y36" s="106"/>
      <c r="Z36" s="106"/>
      <c r="AA36" s="106"/>
      <c r="AB36" s="106"/>
      <c r="AC36" s="106"/>
      <c r="AD36" s="106"/>
      <c r="AE36" s="106"/>
      <c r="AF36" s="106"/>
      <c r="AG36" s="106"/>
      <c r="AH36" s="106"/>
      <c r="AI36" s="106"/>
      <c r="AJ36" s="106"/>
      <c r="AK36" s="460"/>
      <c r="AL36" s="460"/>
    </row>
    <row r="37" spans="1:38" ht="67.5" x14ac:dyDescent="0.25">
      <c r="A37" s="348" t="s">
        <v>1415</v>
      </c>
      <c r="B37" s="106"/>
      <c r="C37" s="106" t="s">
        <v>55</v>
      </c>
      <c r="D37" s="106"/>
      <c r="E37" s="106" t="s">
        <v>1416</v>
      </c>
      <c r="F37" s="106" t="s">
        <v>63</v>
      </c>
      <c r="G37" s="106" t="s">
        <v>63</v>
      </c>
      <c r="H37" s="106" t="s">
        <v>63</v>
      </c>
      <c r="I37" s="106" t="s">
        <v>63</v>
      </c>
      <c r="J37" s="106" t="s">
        <v>55</v>
      </c>
      <c r="K37" s="106" t="s">
        <v>1417</v>
      </c>
      <c r="L37" s="106" t="s">
        <v>57</v>
      </c>
      <c r="M37" s="106">
        <v>626</v>
      </c>
      <c r="N37" s="106" t="s">
        <v>499</v>
      </c>
      <c r="O37" s="106" t="s">
        <v>1396</v>
      </c>
      <c r="P37" s="106">
        <v>9</v>
      </c>
      <c r="Q37" s="106" t="s">
        <v>1397</v>
      </c>
      <c r="R37" s="106"/>
      <c r="S37" s="106"/>
      <c r="T37" s="106"/>
      <c r="U37" s="342"/>
      <c r="V37" s="106"/>
      <c r="W37" s="106"/>
      <c r="X37" s="106"/>
      <c r="Y37" s="106"/>
      <c r="Z37" s="106"/>
      <c r="AA37" s="106"/>
      <c r="AB37" s="106"/>
      <c r="AC37" s="106"/>
      <c r="AD37" s="106"/>
      <c r="AE37" s="106"/>
      <c r="AF37" s="106"/>
      <c r="AG37" s="106"/>
      <c r="AH37" s="106"/>
      <c r="AI37" s="106"/>
      <c r="AJ37" s="106"/>
      <c r="AK37" s="460"/>
      <c r="AL37" s="460"/>
    </row>
    <row r="38" spans="1:38" ht="90" x14ac:dyDescent="0.25">
      <c r="A38" s="348" t="s">
        <v>1418</v>
      </c>
      <c r="B38" s="106"/>
      <c r="C38" s="106" t="s">
        <v>55</v>
      </c>
      <c r="D38" s="106"/>
      <c r="E38" s="106" t="s">
        <v>1419</v>
      </c>
      <c r="F38" s="106" t="s">
        <v>63</v>
      </c>
      <c r="G38" s="106" t="s">
        <v>63</v>
      </c>
      <c r="H38" s="106" t="s">
        <v>63</v>
      </c>
      <c r="I38" s="106" t="s">
        <v>63</v>
      </c>
      <c r="J38" s="106" t="s">
        <v>55</v>
      </c>
      <c r="K38" s="106" t="s">
        <v>1420</v>
      </c>
      <c r="L38" s="106" t="s">
        <v>57</v>
      </c>
      <c r="M38" s="106">
        <v>624</v>
      </c>
      <c r="N38" s="106" t="s">
        <v>499</v>
      </c>
      <c r="O38" s="106" t="s">
        <v>1396</v>
      </c>
      <c r="P38" s="106">
        <v>32</v>
      </c>
      <c r="Q38" s="106" t="s">
        <v>1397</v>
      </c>
      <c r="R38" s="106"/>
      <c r="S38" s="106"/>
      <c r="T38" s="106"/>
      <c r="U38" s="106"/>
      <c r="V38" s="106"/>
      <c r="W38" s="106"/>
      <c r="X38" s="106"/>
      <c r="Y38" s="106"/>
      <c r="Z38" s="106"/>
      <c r="AA38" s="106"/>
      <c r="AB38" s="106"/>
      <c r="AC38" s="106"/>
      <c r="AD38" s="106"/>
      <c r="AE38" s="106"/>
      <c r="AF38" s="106"/>
      <c r="AG38" s="106"/>
      <c r="AH38" s="106"/>
      <c r="AI38" s="106"/>
      <c r="AJ38" s="106"/>
      <c r="AK38" s="460"/>
      <c r="AL38" s="460"/>
    </row>
    <row r="39" spans="1:38" ht="112.5" x14ac:dyDescent="0.25">
      <c r="A39" s="464" t="s">
        <v>1421</v>
      </c>
      <c r="B39" s="356" t="s">
        <v>55</v>
      </c>
      <c r="C39" s="356"/>
      <c r="D39" s="356"/>
      <c r="E39" s="356" t="s">
        <v>1422</v>
      </c>
      <c r="F39" s="356"/>
      <c r="G39" s="356"/>
      <c r="H39" s="356" t="s">
        <v>55</v>
      </c>
      <c r="I39" s="356" t="s">
        <v>63</v>
      </c>
      <c r="J39" s="356" t="s">
        <v>55</v>
      </c>
      <c r="K39" s="356" t="s">
        <v>1423</v>
      </c>
      <c r="L39" s="356" t="s">
        <v>57</v>
      </c>
      <c r="M39" s="356" t="s">
        <v>1424</v>
      </c>
      <c r="N39" s="356" t="s">
        <v>1425</v>
      </c>
      <c r="O39" s="356" t="s">
        <v>1426</v>
      </c>
      <c r="P39" s="356" t="s">
        <v>1427</v>
      </c>
      <c r="Q39" s="356" t="s">
        <v>1428</v>
      </c>
      <c r="R39" s="356"/>
      <c r="S39" s="356"/>
      <c r="T39" s="356"/>
      <c r="U39" s="356"/>
      <c r="V39" s="356"/>
      <c r="W39" s="356"/>
      <c r="X39" s="356"/>
      <c r="Y39" s="356"/>
      <c r="Z39" s="356"/>
      <c r="AA39" s="356"/>
      <c r="AB39" s="356"/>
      <c r="AC39" s="356"/>
      <c r="AD39" s="356"/>
      <c r="AE39" s="356"/>
      <c r="AF39" s="356"/>
      <c r="AG39" s="465"/>
      <c r="AH39" s="356"/>
      <c r="AI39" s="356"/>
      <c r="AJ39" s="356"/>
      <c r="AK39" s="466"/>
      <c r="AL39" s="466"/>
    </row>
    <row r="40" spans="1:38" ht="67.5" x14ac:dyDescent="0.25">
      <c r="A40" s="107" t="s">
        <v>1429</v>
      </c>
      <c r="B40" s="107" t="s">
        <v>63</v>
      </c>
      <c r="C40" s="107"/>
      <c r="D40" s="107"/>
      <c r="E40" s="106" t="s">
        <v>1430</v>
      </c>
      <c r="F40" s="383" t="s">
        <v>63</v>
      </c>
      <c r="G40" s="383" t="s">
        <v>63</v>
      </c>
      <c r="H40" s="383" t="s">
        <v>63</v>
      </c>
      <c r="I40" s="383" t="s">
        <v>63</v>
      </c>
      <c r="J40" s="383" t="s">
        <v>63</v>
      </c>
      <c r="K40" s="106" t="s">
        <v>1431</v>
      </c>
      <c r="L40" s="106" t="s">
        <v>57</v>
      </c>
      <c r="M40" s="106">
        <v>503</v>
      </c>
      <c r="N40" s="106" t="s">
        <v>499</v>
      </c>
      <c r="O40" s="106" t="s">
        <v>462</v>
      </c>
      <c r="P40" s="106">
        <v>116</v>
      </c>
      <c r="Q40" s="106" t="s">
        <v>1432</v>
      </c>
      <c r="R40" s="106"/>
      <c r="S40" s="106"/>
      <c r="T40" s="106"/>
      <c r="U40" s="106"/>
      <c r="V40" s="106"/>
      <c r="W40" s="106"/>
      <c r="X40" s="106"/>
      <c r="Y40" s="106"/>
      <c r="Z40" s="106"/>
      <c r="AA40" s="106"/>
      <c r="AB40" s="106"/>
      <c r="AC40" s="106"/>
      <c r="AD40" s="106"/>
      <c r="AE40" s="106"/>
      <c r="AF40" s="106"/>
      <c r="AG40" s="384"/>
      <c r="AH40" s="106"/>
      <c r="AI40" s="467"/>
      <c r="AJ40" s="106"/>
      <c r="AK40" s="468"/>
      <c r="AL40" s="468"/>
    </row>
    <row r="41" spans="1:38" ht="101.25" x14ac:dyDescent="0.25">
      <c r="A41" s="106" t="s">
        <v>1433</v>
      </c>
      <c r="B41" s="76"/>
      <c r="C41" s="76" t="s">
        <v>63</v>
      </c>
      <c r="D41" s="76"/>
      <c r="E41" s="345" t="s">
        <v>1434</v>
      </c>
      <c r="F41" s="95">
        <v>40</v>
      </c>
      <c r="G41" s="95">
        <v>40</v>
      </c>
      <c r="H41" s="95">
        <v>40</v>
      </c>
      <c r="I41" s="95">
        <v>40</v>
      </c>
      <c r="J41" s="95">
        <v>160</v>
      </c>
      <c r="K41" s="75" t="s">
        <v>1435</v>
      </c>
      <c r="L41" s="75" t="s">
        <v>452</v>
      </c>
      <c r="M41" s="75">
        <v>495</v>
      </c>
      <c r="N41" s="75" t="s">
        <v>1436</v>
      </c>
      <c r="O41" s="75" t="s">
        <v>1437</v>
      </c>
      <c r="P41" s="75">
        <v>67</v>
      </c>
      <c r="Q41" s="75" t="s">
        <v>1438</v>
      </c>
      <c r="R41" s="106"/>
      <c r="S41" s="106"/>
      <c r="T41" s="106"/>
      <c r="U41" s="106"/>
      <c r="V41" s="106"/>
      <c r="W41" s="106"/>
      <c r="X41" s="106"/>
      <c r="Y41" s="106"/>
      <c r="Z41" s="106"/>
      <c r="AA41" s="106"/>
      <c r="AB41" s="106"/>
      <c r="AC41" s="106"/>
      <c r="AD41" s="106"/>
      <c r="AE41" s="106"/>
      <c r="AF41" s="106"/>
      <c r="AG41" s="106"/>
      <c r="AH41" s="106"/>
      <c r="AI41" s="106"/>
      <c r="AJ41" s="106"/>
      <c r="AK41" s="106"/>
      <c r="AL41" s="106"/>
    </row>
    <row r="42" spans="1:38" ht="79.5" x14ac:dyDescent="0.25">
      <c r="A42" s="106" t="s">
        <v>1439</v>
      </c>
      <c r="B42" s="94"/>
      <c r="C42" s="94"/>
      <c r="D42" s="94" t="s">
        <v>63</v>
      </c>
      <c r="E42" s="469" t="s">
        <v>1440</v>
      </c>
      <c r="F42" s="95">
        <v>15</v>
      </c>
      <c r="G42" s="95">
        <v>15</v>
      </c>
      <c r="H42" s="95">
        <v>15</v>
      </c>
      <c r="I42" s="95">
        <v>15</v>
      </c>
      <c r="J42" s="95">
        <v>60</v>
      </c>
      <c r="K42" s="316" t="s">
        <v>1441</v>
      </c>
      <c r="L42" s="75" t="s">
        <v>452</v>
      </c>
      <c r="M42" s="75">
        <v>495</v>
      </c>
      <c r="N42" s="75" t="s">
        <v>1436</v>
      </c>
      <c r="O42" s="75" t="s">
        <v>1437</v>
      </c>
      <c r="P42" s="94">
        <v>67</v>
      </c>
      <c r="Q42" s="75" t="s">
        <v>1438</v>
      </c>
      <c r="R42" s="106"/>
      <c r="S42" s="106"/>
      <c r="T42" s="106"/>
      <c r="U42" s="106"/>
      <c r="V42" s="106"/>
      <c r="W42" s="106"/>
      <c r="X42" s="106"/>
      <c r="Y42" s="106"/>
      <c r="Z42" s="106"/>
      <c r="AA42" s="106"/>
      <c r="AB42" s="106"/>
      <c r="AC42" s="106"/>
      <c r="AD42" s="106"/>
      <c r="AE42" s="106"/>
      <c r="AF42" s="106"/>
      <c r="AG42" s="106"/>
      <c r="AH42" s="106"/>
      <c r="AI42" s="106"/>
      <c r="AJ42" s="106"/>
      <c r="AK42" s="106"/>
      <c r="AL42" s="106"/>
    </row>
    <row r="43" spans="1:38" ht="90.75" x14ac:dyDescent="0.25">
      <c r="A43" s="106" t="s">
        <v>1442</v>
      </c>
      <c r="B43" s="94"/>
      <c r="C43" s="94" t="s">
        <v>63</v>
      </c>
      <c r="D43" s="94"/>
      <c r="E43" s="469" t="s">
        <v>1443</v>
      </c>
      <c r="F43" s="101">
        <v>20</v>
      </c>
      <c r="G43" s="101">
        <v>20</v>
      </c>
      <c r="H43" s="101">
        <v>20</v>
      </c>
      <c r="I43" s="101">
        <v>20</v>
      </c>
      <c r="J43" s="95">
        <v>80</v>
      </c>
      <c r="K43" s="470" t="s">
        <v>1444</v>
      </c>
      <c r="L43" s="75" t="s">
        <v>452</v>
      </c>
      <c r="M43" s="75">
        <v>495</v>
      </c>
      <c r="N43" s="75" t="s">
        <v>1436</v>
      </c>
      <c r="O43" s="75" t="s">
        <v>1445</v>
      </c>
      <c r="P43" s="94">
        <v>20</v>
      </c>
      <c r="Q43" s="75" t="s">
        <v>1438</v>
      </c>
      <c r="R43" s="106"/>
      <c r="S43" s="106"/>
      <c r="T43" s="106"/>
      <c r="U43" s="106"/>
      <c r="V43" s="106"/>
      <c r="W43" s="106"/>
      <c r="X43" s="106"/>
      <c r="Y43" s="106"/>
      <c r="Z43" s="106"/>
      <c r="AA43" s="106"/>
      <c r="AB43" s="106"/>
      <c r="AC43" s="106"/>
      <c r="AD43" s="106"/>
      <c r="AE43" s="106"/>
      <c r="AF43" s="106"/>
      <c r="AG43" s="106"/>
      <c r="AH43" s="106"/>
      <c r="AI43" s="106"/>
      <c r="AJ43" s="106"/>
      <c r="AK43" s="106"/>
      <c r="AL43" s="106"/>
    </row>
    <row r="44" spans="1:38" ht="90.75" x14ac:dyDescent="0.25">
      <c r="A44" s="106" t="s">
        <v>1446</v>
      </c>
      <c r="B44" s="94"/>
      <c r="C44" s="94"/>
      <c r="D44" s="94" t="s">
        <v>63</v>
      </c>
      <c r="E44" s="469" t="s">
        <v>1447</v>
      </c>
      <c r="F44" s="101">
        <v>20</v>
      </c>
      <c r="G44" s="101">
        <v>20</v>
      </c>
      <c r="H44" s="101">
        <v>20</v>
      </c>
      <c r="I44" s="101">
        <v>20</v>
      </c>
      <c r="J44" s="95">
        <v>80</v>
      </c>
      <c r="K44" s="470" t="s">
        <v>1448</v>
      </c>
      <c r="L44" s="75" t="s">
        <v>452</v>
      </c>
      <c r="M44" s="75">
        <v>495</v>
      </c>
      <c r="N44" s="75" t="s">
        <v>1436</v>
      </c>
      <c r="O44" s="93" t="s">
        <v>1449</v>
      </c>
      <c r="P44" s="94">
        <v>15</v>
      </c>
      <c r="Q44" s="75" t="s">
        <v>1438</v>
      </c>
      <c r="R44" s="106"/>
      <c r="S44" s="106"/>
      <c r="T44" s="106"/>
      <c r="U44" s="106"/>
      <c r="V44" s="106"/>
      <c r="W44" s="106"/>
      <c r="X44" s="106"/>
      <c r="Y44" s="106"/>
      <c r="Z44" s="106"/>
      <c r="AA44" s="106"/>
      <c r="AB44" s="106"/>
      <c r="AC44" s="106"/>
      <c r="AD44" s="106"/>
      <c r="AE44" s="106"/>
      <c r="AF44" s="106"/>
      <c r="AG44" s="106"/>
      <c r="AH44" s="106"/>
      <c r="AI44" s="106"/>
      <c r="AJ44" s="106"/>
      <c r="AK44" s="106"/>
      <c r="AL44" s="106"/>
    </row>
    <row r="45" spans="1:38" ht="57.75" thickBot="1" x14ac:dyDescent="0.3">
      <c r="A45" s="107" t="s">
        <v>1450</v>
      </c>
      <c r="B45" s="94" t="s">
        <v>63</v>
      </c>
      <c r="C45" s="94"/>
      <c r="D45" s="94"/>
      <c r="E45" s="469" t="s">
        <v>1451</v>
      </c>
      <c r="F45" s="101">
        <v>1</v>
      </c>
      <c r="G45" s="101">
        <v>1</v>
      </c>
      <c r="H45" s="101">
        <v>1</v>
      </c>
      <c r="I45" s="101">
        <v>1</v>
      </c>
      <c r="J45" s="95">
        <v>4</v>
      </c>
      <c r="K45" s="470" t="s">
        <v>1150</v>
      </c>
      <c r="L45" s="75" t="s">
        <v>452</v>
      </c>
      <c r="M45" s="75">
        <v>495</v>
      </c>
      <c r="N45" s="75" t="s">
        <v>1436</v>
      </c>
      <c r="O45" s="93" t="s">
        <v>1452</v>
      </c>
      <c r="P45" s="94">
        <v>100</v>
      </c>
      <c r="Q45" s="75" t="s">
        <v>1438</v>
      </c>
      <c r="R45" s="106"/>
      <c r="S45" s="106"/>
      <c r="T45" s="106"/>
      <c r="U45" s="106"/>
      <c r="V45" s="106"/>
      <c r="W45" s="106"/>
      <c r="X45" s="106"/>
      <c r="Y45" s="106"/>
      <c r="Z45" s="106"/>
      <c r="AA45" s="106"/>
      <c r="AB45" s="106"/>
      <c r="AC45" s="106"/>
      <c r="AD45" s="106"/>
      <c r="AE45" s="106"/>
      <c r="AF45" s="106"/>
      <c r="AG45" s="106"/>
      <c r="AH45" s="106"/>
      <c r="AI45" s="106"/>
      <c r="AJ45" s="106"/>
      <c r="AK45" s="106"/>
      <c r="AL45" s="106"/>
    </row>
    <row r="46" spans="1:38" ht="15.75" thickBot="1" x14ac:dyDescent="0.3">
      <c r="A46" s="318" t="s">
        <v>45</v>
      </c>
      <c r="B46" s="319"/>
      <c r="C46" s="319"/>
      <c r="D46" s="319"/>
      <c r="E46" s="320"/>
      <c r="F46" s="262">
        <f>SUM(F14:F45)</f>
        <v>106</v>
      </c>
      <c r="G46" s="262">
        <f t="shared" ref="G46:Q46" si="1">SUM(G14:G45)</f>
        <v>159</v>
      </c>
      <c r="H46" s="262">
        <f t="shared" si="1"/>
        <v>161</v>
      </c>
      <c r="I46" s="262">
        <f t="shared" si="1"/>
        <v>156</v>
      </c>
      <c r="J46" s="262">
        <f t="shared" si="1"/>
        <v>582</v>
      </c>
      <c r="K46" s="262">
        <f t="shared" si="1"/>
        <v>0</v>
      </c>
      <c r="L46" s="262">
        <f t="shared" si="1"/>
        <v>0</v>
      </c>
      <c r="M46" s="262">
        <f t="shared" si="1"/>
        <v>14995</v>
      </c>
      <c r="N46" s="262">
        <f t="shared" si="1"/>
        <v>0</v>
      </c>
      <c r="O46" s="262">
        <f t="shared" si="1"/>
        <v>0</v>
      </c>
      <c r="P46" s="262">
        <f t="shared" si="1"/>
        <v>1662</v>
      </c>
      <c r="Q46" s="262">
        <f t="shared" si="1"/>
        <v>0</v>
      </c>
      <c r="R46" s="326">
        <f>SUM(R28:R45)</f>
        <v>0</v>
      </c>
      <c r="S46" s="327">
        <f>SUM(S28:S45)</f>
        <v>0</v>
      </c>
      <c r="T46" s="327">
        <f>SUM(T28:T45)</f>
        <v>0</v>
      </c>
      <c r="U46" s="327"/>
      <c r="V46" s="327">
        <f>SUM(V28:V45)</f>
        <v>0</v>
      </c>
      <c r="W46" s="327">
        <f>SUM(W28:W45)</f>
        <v>0</v>
      </c>
      <c r="X46" s="327"/>
      <c r="Y46" s="327">
        <f>SUM(Y28:Y45)</f>
        <v>0</v>
      </c>
      <c r="Z46" s="327">
        <f>SUM(Z28:Z45)</f>
        <v>0</v>
      </c>
      <c r="AA46" s="328"/>
      <c r="AB46" s="328"/>
      <c r="AC46" s="329">
        <f>SUM(AC28:AC45)</f>
        <v>0</v>
      </c>
      <c r="AD46" s="329">
        <f>SUM(AD28:AD45)</f>
        <v>0</v>
      </c>
      <c r="AE46" s="329">
        <f>SUM(AE28:AE45)</f>
        <v>0</v>
      </c>
      <c r="AF46" s="329">
        <f>SUM(AF28:AF45)</f>
        <v>0</v>
      </c>
      <c r="AG46" s="330"/>
      <c r="AH46" s="331"/>
      <c r="AI46" s="332" t="e">
        <f>AVERAGE(AI28:AI45)</f>
        <v>#DIV/0!</v>
      </c>
      <c r="AJ46" s="328">
        <f>SUM(AJ28:AJ45)</f>
        <v>0</v>
      </c>
      <c r="AK46" s="328"/>
      <c r="AL46" s="333"/>
    </row>
    <row r="47" spans="1:38" ht="15.75" thickBot="1" x14ac:dyDescent="0.3">
      <c r="A47" s="762" t="s">
        <v>440</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4"/>
    </row>
    <row r="48" spans="1:38" x14ac:dyDescent="0.25">
      <c r="A48" s="334"/>
      <c r="B48" s="335"/>
      <c r="C48" s="335"/>
      <c r="D48" s="335"/>
      <c r="E48" s="334"/>
      <c r="F48" s="335"/>
      <c r="G48" s="335"/>
      <c r="H48" s="335"/>
      <c r="I48" s="335"/>
      <c r="J48" s="336"/>
      <c r="N48" s="334"/>
    </row>
    <row r="49" spans="1:39" s="473" customFormat="1" x14ac:dyDescent="0.25">
      <c r="A49" s="477" t="s">
        <v>1453</v>
      </c>
      <c r="B49" s="477"/>
      <c r="C49" s="477"/>
      <c r="D49" s="477"/>
      <c r="E49" s="477"/>
      <c r="F49" s="477"/>
      <c r="G49" s="477"/>
      <c r="H49" s="477"/>
      <c r="I49" s="477"/>
      <c r="J49" s="477"/>
      <c r="K49" s="477"/>
      <c r="L49" s="477"/>
      <c r="M49" s="477"/>
      <c r="N49" s="477"/>
      <c r="O49" s="477"/>
      <c r="P49" s="477" t="s">
        <v>1454</v>
      </c>
      <c r="Q49" s="477"/>
      <c r="R49" s="477"/>
      <c r="S49" s="477"/>
      <c r="T49" s="477"/>
      <c r="U49" s="477"/>
      <c r="V49" s="477"/>
      <c r="W49" s="478"/>
      <c r="X49" s="477"/>
      <c r="Y49" s="477"/>
      <c r="Z49" s="477"/>
      <c r="AA49" s="477"/>
      <c r="AB49" s="477"/>
      <c r="AC49" s="477"/>
      <c r="AD49" s="477"/>
      <c r="AE49" s="477"/>
      <c r="AF49" s="477" t="s">
        <v>1455</v>
      </c>
      <c r="AG49" s="477"/>
      <c r="AH49" s="477"/>
      <c r="AI49" s="477"/>
      <c r="AJ49" s="477"/>
      <c r="AK49" s="477"/>
      <c r="AL49" s="477"/>
      <c r="AM49" s="475"/>
    </row>
    <row r="50" spans="1:39" s="473" customFormat="1" ht="15" customHeight="1" x14ac:dyDescent="0.25">
      <c r="A50" s="479" t="s">
        <v>1458</v>
      </c>
      <c r="B50" s="477"/>
      <c r="C50" s="477"/>
      <c r="D50" s="477"/>
      <c r="E50" s="477"/>
      <c r="F50" s="477"/>
      <c r="G50" s="477"/>
      <c r="H50" s="477"/>
      <c r="I50" s="477"/>
      <c r="J50" s="477"/>
      <c r="K50" s="477"/>
      <c r="L50" s="477"/>
      <c r="M50" s="477"/>
      <c r="N50" s="477"/>
      <c r="O50" s="477"/>
      <c r="P50" s="477" t="s">
        <v>1456</v>
      </c>
      <c r="Q50" s="477"/>
      <c r="R50" s="477"/>
      <c r="S50" s="477"/>
      <c r="T50" s="477"/>
      <c r="U50" s="477"/>
      <c r="V50" s="477"/>
      <c r="W50" s="478"/>
      <c r="X50" s="477"/>
      <c r="Y50" s="477"/>
      <c r="Z50" s="477"/>
      <c r="AA50" s="477"/>
      <c r="AB50" s="477"/>
      <c r="AC50" s="477"/>
      <c r="AD50" s="477"/>
      <c r="AE50" s="477"/>
      <c r="AF50" s="477" t="s">
        <v>1457</v>
      </c>
      <c r="AG50" s="477"/>
      <c r="AH50" s="477"/>
      <c r="AI50" s="477"/>
      <c r="AJ50" s="477"/>
      <c r="AK50" s="477"/>
      <c r="AL50" s="477"/>
      <c r="AM50" s="474"/>
    </row>
    <row r="51" spans="1:39" s="473" customFormat="1" x14ac:dyDescent="0.25">
      <c r="A51" s="476"/>
      <c r="B51" s="336"/>
      <c r="C51" s="336"/>
      <c r="D51" s="336"/>
      <c r="E51" s="476"/>
      <c r="F51" s="336"/>
      <c r="G51" s="336"/>
      <c r="H51" s="336"/>
      <c r="I51" s="336"/>
      <c r="J51" s="336"/>
      <c r="N51" s="476"/>
    </row>
    <row r="52" spans="1:39" x14ac:dyDescent="0.25">
      <c r="A52" s="334"/>
      <c r="B52" s="335"/>
      <c r="C52" s="335"/>
      <c r="D52" s="335"/>
      <c r="E52" s="334"/>
      <c r="F52" s="335"/>
      <c r="G52" s="335"/>
      <c r="H52" s="335"/>
      <c r="I52" s="335"/>
      <c r="J52" s="336"/>
      <c r="N52" s="334"/>
    </row>
    <row r="53" spans="1:39" x14ac:dyDescent="0.25">
      <c r="A53" s="742" t="s">
        <v>74</v>
      </c>
      <c r="B53" s="742"/>
      <c r="C53" s="742"/>
      <c r="D53" s="742"/>
      <c r="E53" s="742"/>
      <c r="F53" s="335"/>
      <c r="G53" s="335"/>
      <c r="H53" s="335"/>
      <c r="I53" s="335"/>
      <c r="J53" s="336"/>
      <c r="N53" s="334"/>
    </row>
    <row r="54" spans="1:39" x14ac:dyDescent="0.25">
      <c r="A54" s="119" t="s">
        <v>75</v>
      </c>
      <c r="B54" s="335"/>
      <c r="C54" s="335"/>
      <c r="D54" s="335"/>
      <c r="E54" s="334"/>
      <c r="F54" s="335"/>
      <c r="G54" s="335"/>
      <c r="H54" s="335"/>
      <c r="I54" s="335"/>
      <c r="J54" s="336"/>
      <c r="N54" s="334"/>
    </row>
    <row r="55" spans="1:39" x14ac:dyDescent="0.25">
      <c r="A55" s="334"/>
      <c r="B55" s="335"/>
      <c r="C55" s="335"/>
      <c r="D55" s="335"/>
      <c r="E55" s="334"/>
      <c r="F55" s="335"/>
      <c r="G55" s="335"/>
      <c r="H55" s="335"/>
      <c r="I55" s="335"/>
      <c r="J55" s="336"/>
      <c r="N55" s="334"/>
    </row>
    <row r="56" spans="1:39" x14ac:dyDescent="0.25">
      <c r="A56" s="334"/>
      <c r="B56" s="335"/>
      <c r="C56" s="335"/>
      <c r="D56" s="335"/>
      <c r="E56" s="334"/>
      <c r="F56" s="335"/>
      <c r="G56" s="335"/>
      <c r="H56" s="335"/>
      <c r="I56" s="335"/>
      <c r="J56" s="336"/>
      <c r="N56" s="334"/>
    </row>
    <row r="57" spans="1:39" x14ac:dyDescent="0.25">
      <c r="A57" s="334"/>
      <c r="B57" s="335"/>
      <c r="C57" s="335"/>
      <c r="D57" s="335"/>
      <c r="E57" s="334"/>
      <c r="F57" s="335"/>
      <c r="G57" s="335"/>
      <c r="H57" s="335"/>
      <c r="I57" s="335"/>
      <c r="J57" s="336"/>
      <c r="N57" s="334"/>
    </row>
    <row r="58" spans="1:39" x14ac:dyDescent="0.25">
      <c r="A58" s="334"/>
      <c r="B58" s="335"/>
      <c r="C58" s="335"/>
      <c r="D58" s="335"/>
      <c r="E58" s="334"/>
      <c r="F58" s="335"/>
      <c r="G58" s="335"/>
      <c r="H58" s="335"/>
      <c r="I58" s="335"/>
      <c r="J58" s="336"/>
      <c r="N58" s="334"/>
    </row>
    <row r="59" spans="1:39" x14ac:dyDescent="0.25">
      <c r="A59" s="334"/>
      <c r="B59" s="335"/>
      <c r="C59" s="335"/>
      <c r="D59" s="335"/>
      <c r="E59" s="334"/>
      <c r="F59" s="335"/>
      <c r="G59" s="335"/>
      <c r="H59" s="335"/>
      <c r="I59" s="335"/>
      <c r="J59" s="336"/>
      <c r="N59" s="334"/>
    </row>
    <row r="60" spans="1:39" x14ac:dyDescent="0.25">
      <c r="A60" s="334"/>
      <c r="B60" s="335"/>
      <c r="C60" s="335"/>
      <c r="D60" s="335"/>
      <c r="E60" s="334"/>
      <c r="F60" s="335"/>
      <c r="G60" s="335"/>
      <c r="H60" s="335"/>
      <c r="I60" s="335"/>
      <c r="J60" s="336"/>
      <c r="N60" s="334"/>
    </row>
    <row r="61" spans="1:39" x14ac:dyDescent="0.25">
      <c r="A61" s="334"/>
      <c r="B61" s="335"/>
      <c r="C61" s="335"/>
      <c r="D61" s="335"/>
      <c r="E61" s="334"/>
      <c r="F61" s="335"/>
      <c r="G61" s="335"/>
      <c r="H61" s="335"/>
      <c r="I61" s="335"/>
      <c r="J61" s="336"/>
      <c r="N61" s="334"/>
    </row>
    <row r="62" spans="1:39" x14ac:dyDescent="0.25">
      <c r="A62" s="334"/>
      <c r="B62" s="335"/>
      <c r="C62" s="335"/>
      <c r="D62" s="335"/>
      <c r="E62" s="334"/>
      <c r="F62" s="335"/>
      <c r="G62" s="335"/>
      <c r="H62" s="335"/>
      <c r="I62" s="335"/>
      <c r="J62" s="336"/>
      <c r="N62" s="334"/>
    </row>
  </sheetData>
  <mergeCells count="39">
    <mergeCell ref="AB11:AB13"/>
    <mergeCell ref="S11:S13"/>
    <mergeCell ref="A53:E53"/>
    <mergeCell ref="AL11:AL13"/>
    <mergeCell ref="V12:W12"/>
    <mergeCell ref="X12:Z12"/>
    <mergeCell ref="A47:AL47"/>
    <mergeCell ref="AE11:AF12"/>
    <mergeCell ref="AG11:AG13"/>
    <mergeCell ref="AH11:AH13"/>
    <mergeCell ref="AI11:AI13"/>
    <mergeCell ref="AJ11:AJ13"/>
    <mergeCell ref="AK11:AK13"/>
    <mergeCell ref="T11:T13"/>
    <mergeCell ref="U11:U13"/>
    <mergeCell ref="V11:Z11"/>
    <mergeCell ref="AA11:AA13"/>
    <mergeCell ref="A6:AJ6"/>
    <mergeCell ref="A10:N10"/>
    <mergeCell ref="R10:AL10"/>
    <mergeCell ref="A11:A13"/>
    <mergeCell ref="B11:D12"/>
    <mergeCell ref="E11:E13"/>
    <mergeCell ref="F11:J12"/>
    <mergeCell ref="K11:K13"/>
    <mergeCell ref="L11:L13"/>
    <mergeCell ref="M11:M13"/>
    <mergeCell ref="AC11:AD12"/>
    <mergeCell ref="N11:N13"/>
    <mergeCell ref="O11:O13"/>
    <mergeCell ref="P11:P13"/>
    <mergeCell ref="Q11:Q13"/>
    <mergeCell ref="R11:R13"/>
    <mergeCell ref="A1:E4"/>
    <mergeCell ref="F1:O2"/>
    <mergeCell ref="P1:Q1"/>
    <mergeCell ref="P2:Q2"/>
    <mergeCell ref="F3:O4"/>
    <mergeCell ref="P3:Q4"/>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90"/>
  <sheetViews>
    <sheetView workbookViewId="0">
      <selection sqref="A1:E4"/>
    </sheetView>
  </sheetViews>
  <sheetFormatPr baseColWidth="10" defaultRowHeight="15" x14ac:dyDescent="0.25"/>
  <cols>
    <col min="1" max="1" width="18" customWidth="1"/>
    <col min="2" max="2" width="6.140625" customWidth="1"/>
    <col min="3" max="3" width="5.140625" customWidth="1"/>
    <col min="4" max="4" width="7.140625" customWidth="1"/>
    <col min="5" max="5" width="17.5703125" customWidth="1"/>
    <col min="6" max="6" width="6.5703125" bestFit="1" customWidth="1"/>
    <col min="7" max="7" width="6.7109375" bestFit="1" customWidth="1"/>
    <col min="8" max="8" width="6.5703125" bestFit="1" customWidth="1"/>
    <col min="9" max="9" width="6.42578125" bestFit="1" customWidth="1"/>
    <col min="15" max="15" width="19.7109375" customWidth="1"/>
  </cols>
  <sheetData>
    <row r="1" spans="1:38"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443</v>
      </c>
      <c r="B7" s="2"/>
      <c r="C7" s="2"/>
      <c r="D7" s="2"/>
      <c r="E7" s="2"/>
      <c r="F7" s="2"/>
      <c r="G7" s="2"/>
      <c r="H7" s="2"/>
      <c r="I7" s="2"/>
      <c r="J7" s="2"/>
      <c r="K7" s="2"/>
    </row>
    <row r="8" spans="1:38" x14ac:dyDescent="0.25">
      <c r="A8" s="2" t="s">
        <v>156</v>
      </c>
      <c r="B8" s="2"/>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126"/>
      <c r="P10" s="126"/>
      <c r="Q10" s="126"/>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56.25" x14ac:dyDescent="0.25">
      <c r="A13" s="686"/>
      <c r="B13" s="77" t="s">
        <v>38</v>
      </c>
      <c r="C13" s="77" t="s">
        <v>39</v>
      </c>
      <c r="D13" s="78" t="s">
        <v>40</v>
      </c>
      <c r="E13" s="694"/>
      <c r="F13" s="79" t="s">
        <v>41</v>
      </c>
      <c r="G13" s="79" t="s">
        <v>42</v>
      </c>
      <c r="H13" s="79" t="s">
        <v>43</v>
      </c>
      <c r="I13" s="79" t="s">
        <v>44</v>
      </c>
      <c r="J13" s="128" t="s">
        <v>45</v>
      </c>
      <c r="K13" s="694"/>
      <c r="L13" s="694"/>
      <c r="M13" s="694"/>
      <c r="N13" s="700"/>
      <c r="O13" s="702"/>
      <c r="P13" s="704"/>
      <c r="Q13" s="706"/>
      <c r="R13" s="708"/>
      <c r="S13" s="709"/>
      <c r="T13" s="709"/>
      <c r="U13" s="709"/>
      <c r="V13" s="122" t="s">
        <v>46</v>
      </c>
      <c r="W13" s="122" t="s">
        <v>47</v>
      </c>
      <c r="X13" s="122" t="s">
        <v>48</v>
      </c>
      <c r="Y13" s="122" t="s">
        <v>49</v>
      </c>
      <c r="Z13" s="122" t="s">
        <v>47</v>
      </c>
      <c r="AA13" s="696"/>
      <c r="AB13" s="698"/>
      <c r="AC13" s="122" t="s">
        <v>50</v>
      </c>
      <c r="AD13" s="122" t="s">
        <v>51</v>
      </c>
      <c r="AE13" s="120" t="s">
        <v>52</v>
      </c>
      <c r="AF13" s="120" t="s">
        <v>53</v>
      </c>
      <c r="AG13" s="709"/>
      <c r="AH13" s="716"/>
      <c r="AI13" s="718"/>
      <c r="AJ13" s="708"/>
      <c r="AK13" s="709"/>
      <c r="AL13" s="712"/>
    </row>
    <row r="14" spans="1:38" ht="409.5" x14ac:dyDescent="0.25">
      <c r="A14" s="359" t="s">
        <v>444</v>
      </c>
      <c r="B14" s="360"/>
      <c r="C14" s="360" t="s">
        <v>55</v>
      </c>
      <c r="D14" s="360"/>
      <c r="E14" s="360" t="s">
        <v>445</v>
      </c>
      <c r="F14" s="360">
        <v>37</v>
      </c>
      <c r="G14" s="360">
        <v>16</v>
      </c>
      <c r="H14" s="360">
        <v>16</v>
      </c>
      <c r="I14" s="361">
        <v>20</v>
      </c>
      <c r="J14" s="338">
        <v>89</v>
      </c>
      <c r="K14" s="338" t="s">
        <v>446</v>
      </c>
      <c r="L14" s="338" t="s">
        <v>57</v>
      </c>
      <c r="M14" s="360" t="s">
        <v>70</v>
      </c>
      <c r="N14" s="338" t="s">
        <v>70</v>
      </c>
      <c r="O14" s="360" t="s">
        <v>447</v>
      </c>
      <c r="P14" s="360">
        <v>37</v>
      </c>
      <c r="Q14" s="338" t="s">
        <v>448</v>
      </c>
      <c r="R14" s="244"/>
      <c r="S14" s="244"/>
      <c r="T14" s="244"/>
      <c r="U14" s="244"/>
      <c r="V14" s="244"/>
      <c r="W14" s="244"/>
      <c r="X14" s="244"/>
      <c r="Y14" s="244"/>
      <c r="Z14" s="244"/>
      <c r="AA14" s="244"/>
      <c r="AB14" s="244"/>
      <c r="AC14" s="244"/>
      <c r="AD14" s="244"/>
      <c r="AE14" s="244"/>
      <c r="AF14" s="244"/>
      <c r="AG14" s="244"/>
      <c r="AH14" s="244"/>
      <c r="AI14" s="244"/>
      <c r="AJ14" s="244"/>
      <c r="AK14" s="244"/>
      <c r="AL14" s="244"/>
    </row>
    <row r="15" spans="1:38" ht="225" x14ac:dyDescent="0.25">
      <c r="A15" s="339" t="s">
        <v>449</v>
      </c>
      <c r="B15" s="56"/>
      <c r="C15" s="56" t="s">
        <v>55</v>
      </c>
      <c r="D15" s="56"/>
      <c r="E15" s="155" t="s">
        <v>450</v>
      </c>
      <c r="F15" s="56">
        <v>25</v>
      </c>
      <c r="G15" s="56">
        <v>25</v>
      </c>
      <c r="H15" s="75">
        <v>25</v>
      </c>
      <c r="I15" s="75">
        <v>25</v>
      </c>
      <c r="J15" s="340">
        <v>100</v>
      </c>
      <c r="K15" s="56" t="s">
        <v>451</v>
      </c>
      <c r="L15" s="56" t="s">
        <v>452</v>
      </c>
      <c r="M15" s="106" t="s">
        <v>70</v>
      </c>
      <c r="N15" s="56" t="s">
        <v>453</v>
      </c>
      <c r="O15" s="155" t="s">
        <v>454</v>
      </c>
      <c r="P15" s="56">
        <v>37</v>
      </c>
      <c r="Q15" s="129" t="s">
        <v>448</v>
      </c>
      <c r="R15" s="244"/>
      <c r="S15" s="244"/>
      <c r="T15" s="244"/>
      <c r="U15" s="244"/>
      <c r="V15" s="244"/>
      <c r="W15" s="244"/>
      <c r="X15" s="244"/>
      <c r="Y15" s="244"/>
      <c r="Z15" s="244"/>
      <c r="AA15" s="244"/>
      <c r="AB15" s="244"/>
      <c r="AC15" s="244"/>
      <c r="AD15" s="244"/>
      <c r="AE15" s="244"/>
      <c r="AF15" s="244"/>
      <c r="AG15" s="244"/>
      <c r="AH15" s="244"/>
      <c r="AI15" s="244"/>
      <c r="AJ15" s="244"/>
      <c r="AK15" s="244"/>
      <c r="AL15" s="244"/>
    </row>
    <row r="16" spans="1:38" ht="135" x14ac:dyDescent="0.25">
      <c r="A16" s="155" t="s">
        <v>455</v>
      </c>
      <c r="B16" s="56"/>
      <c r="C16" s="56"/>
      <c r="D16" s="56" t="s">
        <v>55</v>
      </c>
      <c r="E16" s="155" t="s">
        <v>456</v>
      </c>
      <c r="F16" s="56">
        <v>28</v>
      </c>
      <c r="G16" s="56">
        <v>0</v>
      </c>
      <c r="H16" s="75">
        <v>0</v>
      </c>
      <c r="I16" s="75">
        <v>0</v>
      </c>
      <c r="J16" s="56">
        <v>28</v>
      </c>
      <c r="K16" s="56" t="s">
        <v>457</v>
      </c>
      <c r="L16" s="56" t="s">
        <v>57</v>
      </c>
      <c r="M16" s="106" t="s">
        <v>70</v>
      </c>
      <c r="N16" s="56" t="s">
        <v>70</v>
      </c>
      <c r="O16" s="155" t="s">
        <v>458</v>
      </c>
      <c r="P16" s="56">
        <v>37</v>
      </c>
      <c r="Q16" s="129" t="s">
        <v>448</v>
      </c>
      <c r="R16" s="244"/>
      <c r="S16" s="244"/>
      <c r="T16" s="244"/>
      <c r="U16" s="244"/>
      <c r="V16" s="244"/>
      <c r="W16" s="244"/>
      <c r="X16" s="244"/>
      <c r="Y16" s="244"/>
      <c r="Z16" s="244"/>
      <c r="AA16" s="244"/>
      <c r="AB16" s="244"/>
      <c r="AC16" s="244"/>
      <c r="AD16" s="244"/>
      <c r="AE16" s="244"/>
      <c r="AF16" s="244"/>
      <c r="AG16" s="244"/>
      <c r="AH16" s="244"/>
      <c r="AI16" s="244"/>
      <c r="AJ16" s="244"/>
      <c r="AK16" s="244"/>
      <c r="AL16" s="244"/>
    </row>
    <row r="17" spans="1:38" ht="78.75" x14ac:dyDescent="0.25">
      <c r="A17" s="201" t="s">
        <v>459</v>
      </c>
      <c r="B17" s="107"/>
      <c r="C17" s="107" t="s">
        <v>55</v>
      </c>
      <c r="D17" s="107"/>
      <c r="E17" s="201" t="s">
        <v>460</v>
      </c>
      <c r="F17" s="107">
        <v>29</v>
      </c>
      <c r="G17" s="107">
        <v>29</v>
      </c>
      <c r="H17" s="107">
        <v>29</v>
      </c>
      <c r="I17" s="107">
        <v>29</v>
      </c>
      <c r="J17" s="107">
        <f>SUM(F17:I17)</f>
        <v>116</v>
      </c>
      <c r="K17" s="107" t="s">
        <v>461</v>
      </c>
      <c r="L17" s="56"/>
      <c r="M17" s="107">
        <v>208</v>
      </c>
      <c r="N17" s="56" t="s">
        <v>70</v>
      </c>
      <c r="O17" s="341" t="s">
        <v>462</v>
      </c>
      <c r="P17" s="107">
        <v>116</v>
      </c>
      <c r="Q17" s="342" t="s">
        <v>463</v>
      </c>
      <c r="R17" s="244"/>
      <c r="S17" s="244"/>
      <c r="T17" s="244"/>
      <c r="U17" s="244"/>
      <c r="V17" s="244"/>
      <c r="W17" s="244"/>
      <c r="X17" s="244"/>
      <c r="Y17" s="244"/>
      <c r="Z17" s="244"/>
      <c r="AA17" s="244"/>
      <c r="AB17" s="244"/>
      <c r="AC17" s="244"/>
      <c r="AD17" s="244"/>
      <c r="AE17" s="244"/>
      <c r="AF17" s="244"/>
      <c r="AG17" s="244"/>
      <c r="AH17" s="244"/>
      <c r="AI17" s="244"/>
      <c r="AJ17" s="244"/>
      <c r="AK17" s="244"/>
      <c r="AL17" s="244"/>
    </row>
    <row r="18" spans="1:38" ht="56.25" x14ac:dyDescent="0.25">
      <c r="A18" s="201" t="s">
        <v>464</v>
      </c>
      <c r="B18" s="107"/>
      <c r="C18" s="107" t="s">
        <v>55</v>
      </c>
      <c r="D18" s="107"/>
      <c r="E18" s="201" t="s">
        <v>465</v>
      </c>
      <c r="F18" s="107">
        <v>29</v>
      </c>
      <c r="G18" s="107">
        <v>29</v>
      </c>
      <c r="H18" s="107">
        <v>29</v>
      </c>
      <c r="I18" s="107">
        <v>29</v>
      </c>
      <c r="J18" s="107">
        <f>SUM(F18:I18)</f>
        <v>116</v>
      </c>
      <c r="K18" s="107" t="s">
        <v>462</v>
      </c>
      <c r="L18" s="56" t="s">
        <v>57</v>
      </c>
      <c r="M18" s="107">
        <v>208</v>
      </c>
      <c r="N18" s="56" t="s">
        <v>70</v>
      </c>
      <c r="O18" s="341" t="s">
        <v>462</v>
      </c>
      <c r="P18" s="107">
        <v>116</v>
      </c>
      <c r="Q18" s="342" t="s">
        <v>463</v>
      </c>
      <c r="R18" s="244"/>
      <c r="S18" s="244"/>
      <c r="T18" s="244"/>
      <c r="U18" s="244"/>
      <c r="V18" s="244"/>
      <c r="W18" s="244"/>
      <c r="X18" s="244"/>
      <c r="Y18" s="244"/>
      <c r="Z18" s="244"/>
      <c r="AA18" s="244"/>
      <c r="AB18" s="244"/>
      <c r="AC18" s="244"/>
      <c r="AD18" s="244"/>
      <c r="AE18" s="244"/>
      <c r="AF18" s="244"/>
      <c r="AG18" s="244"/>
      <c r="AH18" s="244"/>
      <c r="AI18" s="244"/>
      <c r="AJ18" s="244"/>
      <c r="AK18" s="244"/>
      <c r="AL18" s="244"/>
    </row>
    <row r="19" spans="1:38" ht="45" x14ac:dyDescent="0.25">
      <c r="A19" s="201" t="s">
        <v>466</v>
      </c>
      <c r="B19" s="107"/>
      <c r="C19" s="107" t="s">
        <v>55</v>
      </c>
      <c r="D19" s="107"/>
      <c r="E19" s="201" t="s">
        <v>467</v>
      </c>
      <c r="F19" s="107">
        <v>29</v>
      </c>
      <c r="G19" s="107">
        <v>29</v>
      </c>
      <c r="H19" s="107">
        <v>29</v>
      </c>
      <c r="I19" s="107">
        <v>29</v>
      </c>
      <c r="J19" s="107">
        <f>SUM(F19:I19)</f>
        <v>116</v>
      </c>
      <c r="K19" s="107" t="s">
        <v>462</v>
      </c>
      <c r="L19" s="107" t="s">
        <v>57</v>
      </c>
      <c r="M19" s="107">
        <v>208</v>
      </c>
      <c r="N19" s="56" t="s">
        <v>70</v>
      </c>
      <c r="O19" s="341" t="s">
        <v>462</v>
      </c>
      <c r="P19" s="107">
        <v>116</v>
      </c>
      <c r="Q19" s="342" t="s">
        <v>463</v>
      </c>
      <c r="R19" s="244"/>
      <c r="S19" s="244"/>
      <c r="T19" s="244"/>
      <c r="U19" s="244"/>
      <c r="V19" s="244"/>
      <c r="W19" s="244"/>
      <c r="X19" s="244"/>
      <c r="Y19" s="244"/>
      <c r="Z19" s="244"/>
      <c r="AA19" s="244"/>
      <c r="AB19" s="244"/>
      <c r="AC19" s="244"/>
      <c r="AD19" s="244"/>
      <c r="AE19" s="244"/>
      <c r="AF19" s="244"/>
      <c r="AG19" s="244"/>
      <c r="AH19" s="244"/>
      <c r="AI19" s="244"/>
      <c r="AJ19" s="244"/>
      <c r="AK19" s="244"/>
      <c r="AL19" s="244"/>
    </row>
    <row r="20" spans="1:38" ht="45" x14ac:dyDescent="0.25">
      <c r="A20" s="201" t="s">
        <v>468</v>
      </c>
      <c r="B20" s="107"/>
      <c r="C20" s="107" t="s">
        <v>55</v>
      </c>
      <c r="D20" s="107"/>
      <c r="E20" s="201" t="s">
        <v>469</v>
      </c>
      <c r="F20" s="107">
        <v>29</v>
      </c>
      <c r="G20" s="107">
        <v>29</v>
      </c>
      <c r="H20" s="107">
        <v>29</v>
      </c>
      <c r="I20" s="107">
        <v>29</v>
      </c>
      <c r="J20" s="107">
        <f>SUM(F20:I20)</f>
        <v>116</v>
      </c>
      <c r="K20" s="107" t="s">
        <v>470</v>
      </c>
      <c r="L20" s="107" t="s">
        <v>57</v>
      </c>
      <c r="M20" s="107">
        <v>208</v>
      </c>
      <c r="N20" s="56" t="s">
        <v>70</v>
      </c>
      <c r="O20" s="341" t="s">
        <v>462</v>
      </c>
      <c r="P20" s="107">
        <v>116</v>
      </c>
      <c r="Q20" s="342" t="s">
        <v>463</v>
      </c>
      <c r="R20" s="244"/>
      <c r="S20" s="244"/>
      <c r="T20" s="244"/>
      <c r="U20" s="244"/>
      <c r="V20" s="244"/>
      <c r="W20" s="244"/>
      <c r="X20" s="244"/>
      <c r="Y20" s="244"/>
      <c r="Z20" s="244"/>
      <c r="AA20" s="244"/>
      <c r="AB20" s="244"/>
      <c r="AC20" s="244"/>
      <c r="AD20" s="244"/>
      <c r="AE20" s="244"/>
      <c r="AF20" s="244"/>
      <c r="AG20" s="244"/>
      <c r="AH20" s="244"/>
      <c r="AI20" s="244"/>
      <c r="AJ20" s="244"/>
      <c r="AK20" s="244"/>
      <c r="AL20" s="244"/>
    </row>
    <row r="21" spans="1:38" ht="56.25" x14ac:dyDescent="0.25">
      <c r="A21" s="201" t="s">
        <v>471</v>
      </c>
      <c r="B21" s="106"/>
      <c r="C21" s="106" t="s">
        <v>55</v>
      </c>
      <c r="D21" s="106"/>
      <c r="E21" s="201" t="s">
        <v>467</v>
      </c>
      <c r="F21" s="107">
        <v>29</v>
      </c>
      <c r="G21" s="107">
        <v>29</v>
      </c>
      <c r="H21" s="107">
        <v>29</v>
      </c>
      <c r="I21" s="107">
        <v>29</v>
      </c>
      <c r="J21" s="107">
        <f>SUM(F21:I21)</f>
        <v>116</v>
      </c>
      <c r="K21" s="107" t="s">
        <v>470</v>
      </c>
      <c r="L21" s="107" t="s">
        <v>57</v>
      </c>
      <c r="M21" s="107">
        <v>208</v>
      </c>
      <c r="N21" s="56" t="s">
        <v>70</v>
      </c>
      <c r="O21" s="341" t="s">
        <v>462</v>
      </c>
      <c r="P21" s="107">
        <v>116</v>
      </c>
      <c r="Q21" s="342" t="s">
        <v>463</v>
      </c>
      <c r="R21" s="244"/>
      <c r="S21" s="244"/>
      <c r="T21" s="244"/>
      <c r="U21" s="244"/>
      <c r="V21" s="244"/>
      <c r="W21" s="244"/>
      <c r="X21" s="244"/>
      <c r="Y21" s="244"/>
      <c r="Z21" s="244"/>
      <c r="AA21" s="244"/>
      <c r="AB21" s="244"/>
      <c r="AC21" s="244"/>
      <c r="AD21" s="244"/>
      <c r="AE21" s="244"/>
      <c r="AF21" s="244"/>
      <c r="AG21" s="244"/>
      <c r="AH21" s="244"/>
      <c r="AI21" s="244"/>
      <c r="AJ21" s="244"/>
      <c r="AK21" s="244"/>
      <c r="AL21" s="244"/>
    </row>
    <row r="22" spans="1:38" ht="33.75" x14ac:dyDescent="0.25">
      <c r="A22" s="201" t="s">
        <v>472</v>
      </c>
      <c r="B22" s="106"/>
      <c r="C22" s="106"/>
      <c r="D22" s="106" t="s">
        <v>55</v>
      </c>
      <c r="E22" s="201" t="s">
        <v>473</v>
      </c>
      <c r="F22" s="106">
        <v>29</v>
      </c>
      <c r="G22" s="106">
        <v>29</v>
      </c>
      <c r="H22" s="106">
        <v>29</v>
      </c>
      <c r="I22" s="106">
        <v>29</v>
      </c>
      <c r="J22" s="106">
        <v>116</v>
      </c>
      <c r="K22" s="106" t="s">
        <v>470</v>
      </c>
      <c r="L22" s="106" t="s">
        <v>57</v>
      </c>
      <c r="M22" s="106">
        <v>208</v>
      </c>
      <c r="N22" s="56" t="s">
        <v>70</v>
      </c>
      <c r="O22" s="341" t="s">
        <v>462</v>
      </c>
      <c r="P22" s="106">
        <v>116</v>
      </c>
      <c r="Q22" s="342" t="s">
        <v>463</v>
      </c>
      <c r="R22" s="244"/>
      <c r="S22" s="244"/>
      <c r="T22" s="244"/>
      <c r="U22" s="244"/>
      <c r="V22" s="244"/>
      <c r="W22" s="244"/>
      <c r="X22" s="244"/>
      <c r="Y22" s="244"/>
      <c r="Z22" s="244"/>
      <c r="AA22" s="244"/>
      <c r="AB22" s="244"/>
      <c r="AC22" s="244"/>
      <c r="AD22" s="244"/>
      <c r="AE22" s="244"/>
      <c r="AF22" s="244"/>
      <c r="AG22" s="244"/>
      <c r="AH22" s="244"/>
      <c r="AI22" s="244"/>
      <c r="AJ22" s="244"/>
      <c r="AK22" s="244"/>
      <c r="AL22" s="244"/>
    </row>
    <row r="23" spans="1:38" ht="78.75" x14ac:dyDescent="0.25">
      <c r="A23" s="201" t="s">
        <v>474</v>
      </c>
      <c r="B23" s="107"/>
      <c r="C23" s="107"/>
      <c r="D23" s="107" t="s">
        <v>55</v>
      </c>
      <c r="E23" s="201" t="s">
        <v>475</v>
      </c>
      <c r="F23" s="343"/>
      <c r="G23" s="344">
        <v>3</v>
      </c>
      <c r="H23" s="344">
        <v>10</v>
      </c>
      <c r="I23" s="344">
        <v>8</v>
      </c>
      <c r="J23" s="344">
        <f>SUM(F23:I23)</f>
        <v>21</v>
      </c>
      <c r="K23" s="107" t="s">
        <v>470</v>
      </c>
      <c r="L23" s="107" t="s">
        <v>57</v>
      </c>
      <c r="M23" s="107">
        <v>208</v>
      </c>
      <c r="N23" s="56" t="s">
        <v>70</v>
      </c>
      <c r="O23" s="341" t="s">
        <v>462</v>
      </c>
      <c r="P23" s="107">
        <v>21</v>
      </c>
      <c r="Q23" s="342" t="s">
        <v>463</v>
      </c>
      <c r="R23" s="244"/>
      <c r="S23" s="244"/>
      <c r="T23" s="244"/>
      <c r="U23" s="244"/>
      <c r="V23" s="244"/>
      <c r="W23" s="244"/>
      <c r="X23" s="244"/>
      <c r="Y23" s="244"/>
      <c r="Z23" s="244"/>
      <c r="AA23" s="244"/>
      <c r="AB23" s="244"/>
      <c r="AC23" s="244"/>
      <c r="AD23" s="244"/>
      <c r="AE23" s="244"/>
      <c r="AF23" s="244"/>
      <c r="AG23" s="244"/>
      <c r="AH23" s="244"/>
      <c r="AI23" s="244"/>
      <c r="AJ23" s="244"/>
      <c r="AK23" s="244"/>
      <c r="AL23" s="244"/>
    </row>
    <row r="24" spans="1:38" ht="45" x14ac:dyDescent="0.25">
      <c r="A24" s="201" t="s">
        <v>476</v>
      </c>
      <c r="B24" s="106" t="s">
        <v>55</v>
      </c>
      <c r="C24" s="106"/>
      <c r="D24" s="106"/>
      <c r="E24" s="201" t="s">
        <v>473</v>
      </c>
      <c r="F24" s="106">
        <v>10</v>
      </c>
      <c r="G24" s="106">
        <v>15</v>
      </c>
      <c r="H24" s="106">
        <v>15</v>
      </c>
      <c r="I24" s="106">
        <v>10</v>
      </c>
      <c r="J24" s="106">
        <v>50</v>
      </c>
      <c r="K24" s="106" t="s">
        <v>477</v>
      </c>
      <c r="L24" s="106" t="s">
        <v>57</v>
      </c>
      <c r="M24" s="106">
        <v>208</v>
      </c>
      <c r="N24" s="56" t="s">
        <v>70</v>
      </c>
      <c r="O24" s="201" t="s">
        <v>478</v>
      </c>
      <c r="P24" s="106">
        <v>50</v>
      </c>
      <c r="Q24" s="342" t="s">
        <v>463</v>
      </c>
      <c r="R24" s="244"/>
      <c r="S24" s="244"/>
      <c r="T24" s="244"/>
      <c r="U24" s="244"/>
      <c r="V24" s="244"/>
      <c r="W24" s="244"/>
      <c r="X24" s="244"/>
      <c r="Y24" s="244"/>
      <c r="Z24" s="244"/>
      <c r="AA24" s="244"/>
      <c r="AB24" s="244"/>
      <c r="AC24" s="244"/>
      <c r="AD24" s="244"/>
      <c r="AE24" s="244"/>
      <c r="AF24" s="244"/>
      <c r="AG24" s="244"/>
      <c r="AH24" s="244"/>
      <c r="AI24" s="244"/>
      <c r="AJ24" s="244"/>
      <c r="AK24" s="244"/>
      <c r="AL24" s="244"/>
    </row>
    <row r="25" spans="1:38" ht="78.75" x14ac:dyDescent="0.25">
      <c r="A25" s="201" t="s">
        <v>479</v>
      </c>
      <c r="B25" s="106"/>
      <c r="C25" s="106"/>
      <c r="D25" s="106" t="s">
        <v>55</v>
      </c>
      <c r="E25" s="201" t="s">
        <v>480</v>
      </c>
      <c r="F25" s="106">
        <v>11</v>
      </c>
      <c r="G25" s="106">
        <v>30</v>
      </c>
      <c r="H25" s="106">
        <v>30</v>
      </c>
      <c r="I25" s="106">
        <v>30</v>
      </c>
      <c r="J25" s="106">
        <f>+F25+G25+H25+I25</f>
        <v>101</v>
      </c>
      <c r="K25" s="106" t="s">
        <v>481</v>
      </c>
      <c r="L25" s="106" t="s">
        <v>57</v>
      </c>
      <c r="M25" s="106">
        <v>569</v>
      </c>
      <c r="N25" s="56" t="s">
        <v>70</v>
      </c>
      <c r="O25" s="201" t="s">
        <v>482</v>
      </c>
      <c r="P25" s="106">
        <v>168</v>
      </c>
      <c r="Q25" s="342" t="s">
        <v>463</v>
      </c>
      <c r="R25" s="244"/>
      <c r="S25" s="244"/>
      <c r="T25" s="244"/>
      <c r="U25" s="244"/>
      <c r="V25" s="244"/>
      <c r="W25" s="244"/>
      <c r="X25" s="244"/>
      <c r="Y25" s="244"/>
      <c r="Z25" s="244"/>
      <c r="AA25" s="244"/>
      <c r="AB25" s="244"/>
      <c r="AC25" s="244"/>
      <c r="AD25" s="244"/>
      <c r="AE25" s="244"/>
      <c r="AF25" s="244"/>
      <c r="AG25" s="244"/>
      <c r="AH25" s="244"/>
      <c r="AI25" s="244"/>
      <c r="AJ25" s="244"/>
      <c r="AK25" s="244"/>
      <c r="AL25" s="244"/>
    </row>
    <row r="26" spans="1:38" ht="123.75" x14ac:dyDescent="0.25">
      <c r="A26" s="201" t="s">
        <v>483</v>
      </c>
      <c r="B26" s="106" t="s">
        <v>55</v>
      </c>
      <c r="C26" s="106"/>
      <c r="D26" s="106"/>
      <c r="E26" s="201" t="s">
        <v>484</v>
      </c>
      <c r="F26" s="106">
        <v>1</v>
      </c>
      <c r="G26" s="106">
        <v>1</v>
      </c>
      <c r="H26" s="106">
        <v>1</v>
      </c>
      <c r="I26" s="106">
        <v>1</v>
      </c>
      <c r="J26" s="106">
        <f>+F26+G26+H26+I26</f>
        <v>4</v>
      </c>
      <c r="K26" s="106" t="s">
        <v>485</v>
      </c>
      <c r="L26" s="106" t="s">
        <v>57</v>
      </c>
      <c r="M26" s="106">
        <v>569</v>
      </c>
      <c r="N26" s="56" t="s">
        <v>70</v>
      </c>
      <c r="O26" s="201" t="s">
        <v>482</v>
      </c>
      <c r="P26" s="106">
        <v>20</v>
      </c>
      <c r="Q26" s="342" t="s">
        <v>463</v>
      </c>
      <c r="R26" s="244"/>
      <c r="S26" s="244"/>
      <c r="T26" s="244"/>
      <c r="U26" s="244"/>
      <c r="V26" s="244"/>
      <c r="W26" s="244"/>
      <c r="X26" s="244"/>
      <c r="Y26" s="244"/>
      <c r="Z26" s="244"/>
      <c r="AA26" s="244"/>
      <c r="AB26" s="244"/>
      <c r="AC26" s="244"/>
      <c r="AD26" s="244"/>
      <c r="AE26" s="244"/>
      <c r="AF26" s="244"/>
      <c r="AG26" s="244"/>
      <c r="AH26" s="244"/>
      <c r="AI26" s="244"/>
      <c r="AJ26" s="244"/>
      <c r="AK26" s="244"/>
      <c r="AL26" s="244"/>
    </row>
    <row r="27" spans="1:38" ht="78.75" x14ac:dyDescent="0.25">
      <c r="A27" s="201" t="s">
        <v>486</v>
      </c>
      <c r="B27" s="106"/>
      <c r="C27" s="106"/>
      <c r="D27" s="106" t="s">
        <v>55</v>
      </c>
      <c r="E27" s="201" t="s">
        <v>487</v>
      </c>
      <c r="F27" s="56">
        <v>7</v>
      </c>
      <c r="G27" s="56">
        <v>36</v>
      </c>
      <c r="H27" s="56">
        <v>36</v>
      </c>
      <c r="I27" s="56">
        <v>16</v>
      </c>
      <c r="J27" s="75">
        <f>SUM(F27:I27)</f>
        <v>95</v>
      </c>
      <c r="K27" s="106" t="s">
        <v>488</v>
      </c>
      <c r="L27" s="106" t="s">
        <v>489</v>
      </c>
      <c r="M27" s="106">
        <v>569</v>
      </c>
      <c r="N27" s="56" t="s">
        <v>70</v>
      </c>
      <c r="O27" s="201" t="s">
        <v>490</v>
      </c>
      <c r="P27" s="106">
        <v>116</v>
      </c>
      <c r="Q27" s="342" t="s">
        <v>463</v>
      </c>
      <c r="R27" s="244"/>
      <c r="S27" s="244"/>
      <c r="T27" s="244"/>
      <c r="U27" s="244"/>
      <c r="V27" s="244"/>
      <c r="W27" s="244"/>
      <c r="X27" s="244"/>
      <c r="Y27" s="244"/>
      <c r="Z27" s="244"/>
      <c r="AA27" s="244"/>
      <c r="AB27" s="244"/>
      <c r="AC27" s="244"/>
      <c r="AD27" s="244"/>
      <c r="AE27" s="244"/>
      <c r="AF27" s="244"/>
      <c r="AG27" s="244"/>
      <c r="AH27" s="244"/>
      <c r="AI27" s="244"/>
      <c r="AJ27" s="244"/>
      <c r="AK27" s="244"/>
      <c r="AL27" s="244"/>
    </row>
    <row r="28" spans="1:38" ht="225" x14ac:dyDescent="0.25">
      <c r="A28" s="201" t="s">
        <v>491</v>
      </c>
      <c r="B28" s="106"/>
      <c r="C28" s="106" t="s">
        <v>55</v>
      </c>
      <c r="D28" s="106"/>
      <c r="E28" s="201" t="s">
        <v>492</v>
      </c>
      <c r="F28" s="56">
        <v>7</v>
      </c>
      <c r="G28" s="56">
        <v>36</v>
      </c>
      <c r="H28" s="56">
        <v>36</v>
      </c>
      <c r="I28" s="56">
        <v>16</v>
      </c>
      <c r="J28" s="75">
        <f>SUM(F28:I28)</f>
        <v>95</v>
      </c>
      <c r="K28" s="106" t="s">
        <v>493</v>
      </c>
      <c r="L28" s="106" t="s">
        <v>57</v>
      </c>
      <c r="M28" s="106">
        <v>569</v>
      </c>
      <c r="N28" s="56" t="s">
        <v>70</v>
      </c>
      <c r="O28" s="201" t="s">
        <v>494</v>
      </c>
      <c r="P28" s="106">
        <v>376</v>
      </c>
      <c r="Q28" s="342" t="s">
        <v>463</v>
      </c>
      <c r="R28" s="244"/>
      <c r="S28" s="244"/>
      <c r="T28" s="244"/>
      <c r="U28" s="244"/>
      <c r="V28" s="244"/>
      <c r="W28" s="244"/>
      <c r="X28" s="244"/>
      <c r="Y28" s="244"/>
      <c r="Z28" s="244"/>
      <c r="AA28" s="244"/>
      <c r="AB28" s="244"/>
      <c r="AC28" s="244"/>
      <c r="AD28" s="244"/>
      <c r="AE28" s="244"/>
      <c r="AF28" s="244"/>
      <c r="AG28" s="244"/>
      <c r="AH28" s="244"/>
      <c r="AI28" s="244"/>
      <c r="AJ28" s="244"/>
      <c r="AK28" s="244"/>
      <c r="AL28" s="244"/>
    </row>
    <row r="29" spans="1:38" ht="371.25" x14ac:dyDescent="0.25">
      <c r="A29" s="201" t="s">
        <v>495</v>
      </c>
      <c r="B29" s="106"/>
      <c r="C29" s="106" t="s">
        <v>55</v>
      </c>
      <c r="D29" s="106"/>
      <c r="E29" s="201" t="s">
        <v>496</v>
      </c>
      <c r="F29" s="106">
        <v>5</v>
      </c>
      <c r="G29" s="106">
        <v>0</v>
      </c>
      <c r="H29" s="106">
        <v>0</v>
      </c>
      <c r="I29" s="106">
        <v>0</v>
      </c>
      <c r="J29" s="106">
        <v>5</v>
      </c>
      <c r="K29" s="106" t="s">
        <v>497</v>
      </c>
      <c r="L29" s="106" t="s">
        <v>57</v>
      </c>
      <c r="M29" s="106">
        <v>568</v>
      </c>
      <c r="N29" s="56" t="s">
        <v>70</v>
      </c>
      <c r="O29" s="201" t="s">
        <v>498</v>
      </c>
      <c r="P29" s="56" t="s">
        <v>499</v>
      </c>
      <c r="Q29" s="342" t="s">
        <v>500</v>
      </c>
      <c r="R29" s="244"/>
      <c r="S29" s="244"/>
      <c r="T29" s="244"/>
      <c r="U29" s="244"/>
      <c r="V29" s="244"/>
      <c r="W29" s="244"/>
      <c r="X29" s="244"/>
      <c r="Y29" s="244"/>
      <c r="Z29" s="244"/>
      <c r="AA29" s="244"/>
      <c r="AB29" s="244"/>
      <c r="AC29" s="244"/>
      <c r="AD29" s="244"/>
      <c r="AE29" s="244"/>
      <c r="AF29" s="244"/>
      <c r="AG29" s="244"/>
      <c r="AH29" s="244"/>
      <c r="AI29" s="244"/>
      <c r="AJ29" s="244"/>
      <c r="AK29" s="244"/>
      <c r="AL29" s="244"/>
    </row>
    <row r="30" spans="1:38" ht="371.25" x14ac:dyDescent="0.25">
      <c r="A30" s="201" t="s">
        <v>501</v>
      </c>
      <c r="B30" s="106"/>
      <c r="C30" s="106" t="s">
        <v>55</v>
      </c>
      <c r="D30" s="106"/>
      <c r="E30" s="201" t="s">
        <v>502</v>
      </c>
      <c r="F30" s="106">
        <v>10</v>
      </c>
      <c r="G30" s="106">
        <v>0</v>
      </c>
      <c r="H30" s="106">
        <v>0</v>
      </c>
      <c r="I30" s="106">
        <v>0</v>
      </c>
      <c r="J30" s="106">
        <v>10</v>
      </c>
      <c r="K30" s="106" t="s">
        <v>503</v>
      </c>
      <c r="L30" s="106" t="s">
        <v>57</v>
      </c>
      <c r="M30" s="106">
        <v>568</v>
      </c>
      <c r="N30" s="106" t="s">
        <v>499</v>
      </c>
      <c r="O30" s="201" t="s">
        <v>498</v>
      </c>
      <c r="P30" s="56" t="s">
        <v>499</v>
      </c>
      <c r="Q30" s="342" t="s">
        <v>500</v>
      </c>
      <c r="R30" s="244"/>
      <c r="S30" s="244"/>
      <c r="T30" s="244"/>
      <c r="U30" s="244"/>
      <c r="V30" s="244"/>
      <c r="W30" s="244"/>
      <c r="X30" s="244"/>
      <c r="Y30" s="244"/>
      <c r="Z30" s="244"/>
      <c r="AA30" s="244"/>
      <c r="AB30" s="244"/>
      <c r="AC30" s="244"/>
      <c r="AD30" s="244"/>
      <c r="AE30" s="244"/>
      <c r="AF30" s="244"/>
      <c r="AG30" s="244"/>
      <c r="AH30" s="244"/>
      <c r="AI30" s="244"/>
      <c r="AJ30" s="244"/>
      <c r="AK30" s="244"/>
      <c r="AL30" s="244"/>
    </row>
    <row r="31" spans="1:38" ht="371.25" x14ac:dyDescent="0.25">
      <c r="A31" s="201" t="s">
        <v>504</v>
      </c>
      <c r="B31" s="106"/>
      <c r="C31" s="106" t="s">
        <v>55</v>
      </c>
      <c r="D31" s="106"/>
      <c r="E31" s="201" t="s">
        <v>505</v>
      </c>
      <c r="F31" s="106">
        <v>1</v>
      </c>
      <c r="G31" s="106">
        <v>0</v>
      </c>
      <c r="H31" s="106">
        <v>0</v>
      </c>
      <c r="I31" s="106">
        <v>0</v>
      </c>
      <c r="J31" s="106">
        <v>1</v>
      </c>
      <c r="K31" s="106" t="s">
        <v>497</v>
      </c>
      <c r="L31" s="106" t="s">
        <v>57</v>
      </c>
      <c r="M31" s="106">
        <v>568</v>
      </c>
      <c r="N31" s="106" t="s">
        <v>499</v>
      </c>
      <c r="O31" s="201" t="s">
        <v>498</v>
      </c>
      <c r="P31" s="56" t="s">
        <v>499</v>
      </c>
      <c r="Q31" s="342" t="s">
        <v>500</v>
      </c>
      <c r="R31" s="244"/>
      <c r="S31" s="244"/>
      <c r="T31" s="244"/>
      <c r="U31" s="244"/>
      <c r="V31" s="244"/>
      <c r="W31" s="244"/>
      <c r="X31" s="244"/>
      <c r="Y31" s="244"/>
      <c r="Z31" s="244"/>
      <c r="AA31" s="244"/>
      <c r="AB31" s="244"/>
      <c r="AC31" s="244"/>
      <c r="AD31" s="244"/>
      <c r="AE31" s="244"/>
      <c r="AF31" s="244"/>
      <c r="AG31" s="244"/>
      <c r="AH31" s="244"/>
      <c r="AI31" s="244"/>
      <c r="AJ31" s="244"/>
      <c r="AK31" s="244"/>
      <c r="AL31" s="244"/>
    </row>
    <row r="32" spans="1:38" ht="371.25" x14ac:dyDescent="0.25">
      <c r="A32" s="201" t="s">
        <v>506</v>
      </c>
      <c r="B32" s="106"/>
      <c r="C32" s="106" t="s">
        <v>55</v>
      </c>
      <c r="D32" s="106"/>
      <c r="E32" s="201" t="s">
        <v>507</v>
      </c>
      <c r="F32" s="106">
        <v>1</v>
      </c>
      <c r="G32" s="106">
        <v>1</v>
      </c>
      <c r="H32" s="106">
        <v>1</v>
      </c>
      <c r="I32" s="106">
        <v>1</v>
      </c>
      <c r="J32" s="106">
        <v>4</v>
      </c>
      <c r="K32" s="106" t="s">
        <v>508</v>
      </c>
      <c r="L32" s="106" t="s">
        <v>57</v>
      </c>
      <c r="M32" s="106"/>
      <c r="N32" s="56" t="s">
        <v>509</v>
      </c>
      <c r="O32" s="201" t="s">
        <v>498</v>
      </c>
      <c r="P32" s="56" t="s">
        <v>499</v>
      </c>
      <c r="Q32" s="342" t="s">
        <v>500</v>
      </c>
      <c r="R32" s="244"/>
      <c r="S32" s="244"/>
      <c r="T32" s="244"/>
      <c r="U32" s="244"/>
      <c r="V32" s="244"/>
      <c r="W32" s="244"/>
      <c r="X32" s="244"/>
      <c r="Y32" s="244"/>
      <c r="Z32" s="244"/>
      <c r="AA32" s="244"/>
      <c r="AB32" s="244"/>
      <c r="AC32" s="244"/>
      <c r="AD32" s="244"/>
      <c r="AE32" s="244"/>
      <c r="AF32" s="244"/>
      <c r="AG32" s="244"/>
      <c r="AH32" s="244"/>
      <c r="AI32" s="244"/>
      <c r="AJ32" s="244"/>
      <c r="AK32" s="244"/>
      <c r="AL32" s="244"/>
    </row>
    <row r="33" spans="1:38" ht="78.75" x14ac:dyDescent="0.25">
      <c r="A33" s="201" t="s">
        <v>510</v>
      </c>
      <c r="B33" s="106"/>
      <c r="C33" s="106"/>
      <c r="D33" s="106" t="s">
        <v>55</v>
      </c>
      <c r="E33" s="201" t="s">
        <v>511</v>
      </c>
      <c r="F33" s="106">
        <v>1</v>
      </c>
      <c r="G33" s="106">
        <v>1</v>
      </c>
      <c r="H33" s="106">
        <v>1</v>
      </c>
      <c r="I33" s="106">
        <v>1</v>
      </c>
      <c r="J33" s="106">
        <v>4</v>
      </c>
      <c r="K33" s="106" t="s">
        <v>512</v>
      </c>
      <c r="L33" s="106" t="s">
        <v>57</v>
      </c>
      <c r="M33" s="106">
        <v>568</v>
      </c>
      <c r="N33" s="56" t="s">
        <v>499</v>
      </c>
      <c r="O33" s="201" t="s">
        <v>513</v>
      </c>
      <c r="P33" s="56">
        <v>12</v>
      </c>
      <c r="Q33" s="342" t="s">
        <v>500</v>
      </c>
      <c r="R33" s="244"/>
      <c r="S33" s="244"/>
      <c r="T33" s="244"/>
      <c r="U33" s="244"/>
      <c r="V33" s="244"/>
      <c r="W33" s="244"/>
      <c r="X33" s="244"/>
      <c r="Y33" s="244"/>
      <c r="Z33" s="244"/>
      <c r="AA33" s="244"/>
      <c r="AB33" s="244"/>
      <c r="AC33" s="244"/>
      <c r="AD33" s="244"/>
      <c r="AE33" s="244"/>
      <c r="AF33" s="244"/>
      <c r="AG33" s="244"/>
      <c r="AH33" s="244"/>
      <c r="AI33" s="244"/>
      <c r="AJ33" s="244"/>
      <c r="AK33" s="244"/>
      <c r="AL33" s="244"/>
    </row>
    <row r="34" spans="1:38" ht="78.75" x14ac:dyDescent="0.25">
      <c r="A34" s="155" t="s">
        <v>510</v>
      </c>
      <c r="B34" s="56"/>
      <c r="C34" s="56" t="s">
        <v>55</v>
      </c>
      <c r="D34" s="56"/>
      <c r="E34" s="155" t="s">
        <v>511</v>
      </c>
      <c r="F34" s="56">
        <v>1</v>
      </c>
      <c r="G34" s="56">
        <v>1</v>
      </c>
      <c r="H34" s="56">
        <v>1</v>
      </c>
      <c r="I34" s="56">
        <v>1</v>
      </c>
      <c r="J34" s="56">
        <v>4</v>
      </c>
      <c r="K34" s="56" t="s">
        <v>512</v>
      </c>
      <c r="L34" s="56" t="s">
        <v>57</v>
      </c>
      <c r="M34" s="106">
        <v>568</v>
      </c>
      <c r="N34" s="56" t="s">
        <v>499</v>
      </c>
      <c r="O34" s="155" t="s">
        <v>513</v>
      </c>
      <c r="P34" s="56">
        <v>12</v>
      </c>
      <c r="Q34" s="342" t="s">
        <v>500</v>
      </c>
      <c r="R34" s="244"/>
      <c r="S34" s="244"/>
      <c r="T34" s="244"/>
      <c r="U34" s="244"/>
      <c r="V34" s="244"/>
      <c r="W34" s="244"/>
      <c r="X34" s="244"/>
      <c r="Y34" s="244"/>
      <c r="Z34" s="244"/>
      <c r="AA34" s="244"/>
      <c r="AB34" s="244"/>
      <c r="AC34" s="244"/>
      <c r="AD34" s="244"/>
      <c r="AE34" s="244"/>
      <c r="AF34" s="244"/>
      <c r="AG34" s="244"/>
      <c r="AH34" s="244"/>
      <c r="AI34" s="244"/>
      <c r="AJ34" s="244"/>
      <c r="AK34" s="244"/>
      <c r="AL34" s="244"/>
    </row>
    <row r="35" spans="1:38" ht="67.5" x14ac:dyDescent="0.25">
      <c r="A35" s="201" t="s">
        <v>514</v>
      </c>
      <c r="B35" s="106"/>
      <c r="C35" s="106" t="s">
        <v>55</v>
      </c>
      <c r="D35" s="106"/>
      <c r="E35" s="201" t="s">
        <v>515</v>
      </c>
      <c r="F35" s="106">
        <v>53</v>
      </c>
      <c r="G35" s="106">
        <v>0</v>
      </c>
      <c r="H35" s="106">
        <v>0</v>
      </c>
      <c r="I35" s="106">
        <v>0</v>
      </c>
      <c r="J35" s="106">
        <v>53</v>
      </c>
      <c r="K35" s="106" t="s">
        <v>516</v>
      </c>
      <c r="L35" s="106" t="s">
        <v>57</v>
      </c>
      <c r="M35" s="106">
        <v>568</v>
      </c>
      <c r="N35" s="106" t="s">
        <v>70</v>
      </c>
      <c r="O35" s="201" t="s">
        <v>517</v>
      </c>
      <c r="P35" s="106">
        <v>53</v>
      </c>
      <c r="Q35" s="342" t="s">
        <v>500</v>
      </c>
      <c r="R35" s="244"/>
      <c r="S35" s="244"/>
      <c r="T35" s="244"/>
      <c r="U35" s="244"/>
      <c r="V35" s="244"/>
      <c r="W35" s="244"/>
      <c r="X35" s="244"/>
      <c r="Y35" s="244"/>
      <c r="Z35" s="244"/>
      <c r="AA35" s="244"/>
      <c r="AB35" s="244"/>
      <c r="AC35" s="244"/>
      <c r="AD35" s="244"/>
      <c r="AE35" s="244"/>
      <c r="AF35" s="244"/>
      <c r="AG35" s="244"/>
      <c r="AH35" s="244"/>
      <c r="AI35" s="244"/>
      <c r="AJ35" s="244"/>
      <c r="AK35" s="244"/>
      <c r="AL35" s="244"/>
    </row>
    <row r="36" spans="1:38" ht="45" x14ac:dyDescent="0.25">
      <c r="A36" s="201" t="s">
        <v>518</v>
      </c>
      <c r="B36" s="106"/>
      <c r="C36" s="106"/>
      <c r="D36" s="106" t="s">
        <v>55</v>
      </c>
      <c r="E36" s="201" t="s">
        <v>519</v>
      </c>
      <c r="F36" s="106">
        <v>53</v>
      </c>
      <c r="G36" s="106">
        <v>0</v>
      </c>
      <c r="H36" s="106">
        <v>0</v>
      </c>
      <c r="I36" s="106">
        <v>0</v>
      </c>
      <c r="J36" s="106">
        <v>53</v>
      </c>
      <c r="K36" s="106" t="s">
        <v>520</v>
      </c>
      <c r="L36" s="106" t="s">
        <v>57</v>
      </c>
      <c r="M36" s="106">
        <v>568</v>
      </c>
      <c r="N36" s="106" t="s">
        <v>70</v>
      </c>
      <c r="O36" s="201" t="s">
        <v>517</v>
      </c>
      <c r="P36" s="106">
        <v>53</v>
      </c>
      <c r="Q36" s="342" t="s">
        <v>500</v>
      </c>
      <c r="R36" s="244"/>
      <c r="S36" s="244"/>
      <c r="T36" s="244"/>
      <c r="U36" s="244"/>
      <c r="V36" s="244"/>
      <c r="W36" s="244"/>
      <c r="X36" s="244"/>
      <c r="Y36" s="244"/>
      <c r="Z36" s="244"/>
      <c r="AA36" s="244"/>
      <c r="AB36" s="244"/>
      <c r="AC36" s="244"/>
      <c r="AD36" s="244"/>
      <c r="AE36" s="244"/>
      <c r="AF36" s="244"/>
      <c r="AG36" s="244"/>
      <c r="AH36" s="244"/>
      <c r="AI36" s="244"/>
      <c r="AJ36" s="244"/>
      <c r="AK36" s="244"/>
      <c r="AL36" s="244"/>
    </row>
    <row r="37" spans="1:38" ht="78.75" x14ac:dyDescent="0.25">
      <c r="A37" s="201" t="s">
        <v>521</v>
      </c>
      <c r="B37" s="106"/>
      <c r="C37" s="106" t="s">
        <v>55</v>
      </c>
      <c r="D37" s="106"/>
      <c r="E37" s="201" t="s">
        <v>522</v>
      </c>
      <c r="F37" s="106">
        <v>6</v>
      </c>
      <c r="G37" s="106">
        <v>1</v>
      </c>
      <c r="H37" s="106">
        <v>1</v>
      </c>
      <c r="I37" s="106">
        <v>1</v>
      </c>
      <c r="J37" s="106">
        <v>9</v>
      </c>
      <c r="K37" s="106" t="s">
        <v>523</v>
      </c>
      <c r="L37" s="106" t="s">
        <v>57</v>
      </c>
      <c r="M37" s="106">
        <v>568</v>
      </c>
      <c r="N37" s="106" t="s">
        <v>70</v>
      </c>
      <c r="O37" s="201" t="s">
        <v>513</v>
      </c>
      <c r="P37" s="106">
        <v>7</v>
      </c>
      <c r="Q37" s="342" t="s">
        <v>500</v>
      </c>
      <c r="R37" s="244"/>
      <c r="S37" s="244"/>
      <c r="T37" s="244"/>
      <c r="U37" s="244"/>
      <c r="V37" s="244"/>
      <c r="W37" s="244"/>
      <c r="X37" s="244"/>
      <c r="Y37" s="244"/>
      <c r="Z37" s="244"/>
      <c r="AA37" s="244"/>
      <c r="AB37" s="244"/>
      <c r="AC37" s="244"/>
      <c r="AD37" s="244"/>
      <c r="AE37" s="244"/>
      <c r="AF37" s="244"/>
      <c r="AG37" s="244"/>
      <c r="AH37" s="244"/>
      <c r="AI37" s="244"/>
      <c r="AJ37" s="244"/>
      <c r="AK37" s="244"/>
      <c r="AL37" s="244"/>
    </row>
    <row r="38" spans="1:38" ht="78.75" x14ac:dyDescent="0.25">
      <c r="A38" s="201" t="s">
        <v>524</v>
      </c>
      <c r="B38" s="106"/>
      <c r="C38" s="106"/>
      <c r="D38" s="106" t="s">
        <v>55</v>
      </c>
      <c r="E38" s="201" t="s">
        <v>525</v>
      </c>
      <c r="F38" s="106">
        <v>1</v>
      </c>
      <c r="G38" s="106">
        <v>1</v>
      </c>
      <c r="H38" s="106">
        <v>1</v>
      </c>
      <c r="I38" s="106">
        <v>1</v>
      </c>
      <c r="J38" s="106">
        <v>4</v>
      </c>
      <c r="K38" s="106" t="s">
        <v>523</v>
      </c>
      <c r="L38" s="106" t="s">
        <v>57</v>
      </c>
      <c r="M38" s="106">
        <v>568</v>
      </c>
      <c r="N38" s="106" t="s">
        <v>70</v>
      </c>
      <c r="O38" s="201" t="s">
        <v>526</v>
      </c>
      <c r="P38" s="106">
        <v>7</v>
      </c>
      <c r="Q38" s="342" t="s">
        <v>500</v>
      </c>
      <c r="R38" s="244"/>
      <c r="S38" s="244"/>
      <c r="T38" s="244"/>
      <c r="U38" s="244"/>
      <c r="V38" s="244"/>
      <c r="W38" s="244"/>
      <c r="X38" s="244"/>
      <c r="Y38" s="244"/>
      <c r="Z38" s="244"/>
      <c r="AA38" s="244"/>
      <c r="AB38" s="244"/>
      <c r="AC38" s="244"/>
      <c r="AD38" s="244"/>
      <c r="AE38" s="244"/>
      <c r="AF38" s="244"/>
      <c r="AG38" s="244"/>
      <c r="AH38" s="244"/>
      <c r="AI38" s="244"/>
      <c r="AJ38" s="244"/>
      <c r="AK38" s="244"/>
      <c r="AL38" s="244"/>
    </row>
    <row r="39" spans="1:38" ht="168.75" x14ac:dyDescent="0.25">
      <c r="A39" s="201" t="s">
        <v>527</v>
      </c>
      <c r="B39" s="106"/>
      <c r="C39" s="106"/>
      <c r="D39" s="106"/>
      <c r="E39" s="201" t="s">
        <v>528</v>
      </c>
      <c r="F39" s="106">
        <v>20</v>
      </c>
      <c r="G39" s="106">
        <v>48</v>
      </c>
      <c r="H39" s="106">
        <v>48</v>
      </c>
      <c r="I39" s="106">
        <v>48</v>
      </c>
      <c r="J39" s="106">
        <f>SUM(F39:I39)</f>
        <v>164</v>
      </c>
      <c r="K39" s="106" t="s">
        <v>529</v>
      </c>
      <c r="L39" s="106" t="s">
        <v>57</v>
      </c>
      <c r="M39" s="106">
        <v>569</v>
      </c>
      <c r="N39" s="106" t="s">
        <v>70</v>
      </c>
      <c r="O39" s="201" t="s">
        <v>526</v>
      </c>
      <c r="P39" s="106" t="s">
        <v>499</v>
      </c>
      <c r="Q39" s="342" t="s">
        <v>500</v>
      </c>
      <c r="R39" s="244"/>
      <c r="S39" s="244"/>
      <c r="T39" s="244"/>
      <c r="U39" s="244"/>
      <c r="V39" s="244"/>
      <c r="W39" s="244"/>
      <c r="X39" s="244"/>
      <c r="Y39" s="244"/>
      <c r="Z39" s="244"/>
      <c r="AA39" s="244"/>
      <c r="AB39" s="244"/>
      <c r="AC39" s="244"/>
      <c r="AD39" s="244"/>
      <c r="AE39" s="244"/>
      <c r="AF39" s="244"/>
      <c r="AG39" s="244"/>
      <c r="AH39" s="244"/>
      <c r="AI39" s="244"/>
      <c r="AJ39" s="244"/>
      <c r="AK39" s="244"/>
      <c r="AL39" s="244"/>
    </row>
    <row r="40" spans="1:38" ht="135" x14ac:dyDescent="0.25">
      <c r="A40" s="201" t="s">
        <v>530</v>
      </c>
      <c r="B40" s="106"/>
      <c r="C40" s="106"/>
      <c r="D40" s="106"/>
      <c r="E40" s="201" t="s">
        <v>531</v>
      </c>
      <c r="F40" s="106">
        <v>20</v>
      </c>
      <c r="G40" s="106">
        <v>48</v>
      </c>
      <c r="H40" s="106">
        <v>48</v>
      </c>
      <c r="I40" s="106">
        <v>48</v>
      </c>
      <c r="J40" s="106">
        <f>SUM(F40:I40)</f>
        <v>164</v>
      </c>
      <c r="K40" s="106" t="s">
        <v>532</v>
      </c>
      <c r="L40" s="106" t="s">
        <v>57</v>
      </c>
      <c r="M40" s="106">
        <v>569</v>
      </c>
      <c r="N40" s="106" t="s">
        <v>70</v>
      </c>
      <c r="O40" s="201" t="s">
        <v>526</v>
      </c>
      <c r="P40" s="106" t="s">
        <v>499</v>
      </c>
      <c r="Q40" s="342" t="s">
        <v>500</v>
      </c>
      <c r="R40" s="244"/>
      <c r="S40" s="244"/>
      <c r="T40" s="244"/>
      <c r="U40" s="244"/>
      <c r="V40" s="244"/>
      <c r="W40" s="244"/>
      <c r="X40" s="244"/>
      <c r="Y40" s="244"/>
      <c r="Z40" s="244"/>
      <c r="AA40" s="244"/>
      <c r="AB40" s="244"/>
      <c r="AC40" s="244"/>
      <c r="AD40" s="244"/>
      <c r="AE40" s="244"/>
      <c r="AF40" s="244"/>
      <c r="AG40" s="244"/>
      <c r="AH40" s="244"/>
      <c r="AI40" s="244"/>
      <c r="AJ40" s="244"/>
      <c r="AK40" s="244"/>
      <c r="AL40" s="244"/>
    </row>
    <row r="41" spans="1:38" ht="101.25" x14ac:dyDescent="0.25">
      <c r="A41" s="201" t="s">
        <v>533</v>
      </c>
      <c r="B41" s="106"/>
      <c r="C41" s="106"/>
      <c r="D41" s="106"/>
      <c r="E41" s="201" t="s">
        <v>534</v>
      </c>
      <c r="F41" s="106">
        <v>20</v>
      </c>
      <c r="G41" s="106">
        <v>48</v>
      </c>
      <c r="H41" s="106">
        <v>48</v>
      </c>
      <c r="I41" s="106">
        <v>48</v>
      </c>
      <c r="J41" s="106">
        <v>164</v>
      </c>
      <c r="K41" s="106" t="s">
        <v>535</v>
      </c>
      <c r="L41" s="106" t="s">
        <v>57</v>
      </c>
      <c r="M41" s="106">
        <v>569</v>
      </c>
      <c r="N41" s="106" t="s">
        <v>70</v>
      </c>
      <c r="O41" s="201" t="s">
        <v>526</v>
      </c>
      <c r="P41" s="106" t="s">
        <v>499</v>
      </c>
      <c r="Q41" s="342" t="s">
        <v>500</v>
      </c>
      <c r="R41" s="244"/>
      <c r="S41" s="244"/>
      <c r="T41" s="244"/>
      <c r="U41" s="244"/>
      <c r="V41" s="244"/>
      <c r="W41" s="244"/>
      <c r="X41" s="244"/>
      <c r="Y41" s="244"/>
      <c r="Z41" s="244"/>
      <c r="AA41" s="244"/>
      <c r="AB41" s="244"/>
      <c r="AC41" s="244"/>
      <c r="AD41" s="244"/>
      <c r="AE41" s="244"/>
      <c r="AF41" s="244"/>
      <c r="AG41" s="244"/>
      <c r="AH41" s="244"/>
      <c r="AI41" s="244"/>
      <c r="AJ41" s="244"/>
      <c r="AK41" s="244"/>
      <c r="AL41" s="244"/>
    </row>
    <row r="42" spans="1:38" ht="112.5" x14ac:dyDescent="0.25">
      <c r="A42" s="201" t="s">
        <v>536</v>
      </c>
      <c r="B42" s="106"/>
      <c r="C42" s="106"/>
      <c r="D42" s="106"/>
      <c r="E42" s="201" t="s">
        <v>537</v>
      </c>
      <c r="F42" s="106">
        <v>20</v>
      </c>
      <c r="G42" s="106">
        <v>48</v>
      </c>
      <c r="H42" s="106">
        <v>48</v>
      </c>
      <c r="I42" s="106">
        <v>48</v>
      </c>
      <c r="J42" s="106">
        <v>164</v>
      </c>
      <c r="K42" s="106" t="s">
        <v>538</v>
      </c>
      <c r="L42" s="106" t="s">
        <v>57</v>
      </c>
      <c r="M42" s="106">
        <v>569</v>
      </c>
      <c r="N42" s="106" t="s">
        <v>70</v>
      </c>
      <c r="O42" s="201" t="s">
        <v>526</v>
      </c>
      <c r="P42" s="106" t="s">
        <v>499</v>
      </c>
      <c r="Q42" s="342" t="s">
        <v>500</v>
      </c>
      <c r="R42" s="244"/>
      <c r="S42" s="244"/>
      <c r="T42" s="244"/>
      <c r="U42" s="244"/>
      <c r="V42" s="244"/>
      <c r="W42" s="244"/>
      <c r="X42" s="244"/>
      <c r="Y42" s="244"/>
      <c r="Z42" s="244"/>
      <c r="AA42" s="244"/>
      <c r="AB42" s="244"/>
      <c r="AC42" s="244"/>
      <c r="AD42" s="244"/>
      <c r="AE42" s="244"/>
      <c r="AF42" s="244"/>
      <c r="AG42" s="244"/>
      <c r="AH42" s="244"/>
      <c r="AI42" s="244"/>
      <c r="AJ42" s="244"/>
      <c r="AK42" s="244"/>
      <c r="AL42" s="244"/>
    </row>
    <row r="43" spans="1:38" ht="112.5" x14ac:dyDescent="0.25">
      <c r="A43" s="201" t="s">
        <v>539</v>
      </c>
      <c r="B43" s="106"/>
      <c r="C43" s="106"/>
      <c r="D43" s="106"/>
      <c r="E43" s="201" t="s">
        <v>540</v>
      </c>
      <c r="F43" s="106">
        <v>8</v>
      </c>
      <c r="G43" s="106">
        <v>16</v>
      </c>
      <c r="H43" s="106">
        <v>16</v>
      </c>
      <c r="I43" s="106">
        <v>16</v>
      </c>
      <c r="J43" s="106">
        <v>56</v>
      </c>
      <c r="K43" s="106" t="s">
        <v>541</v>
      </c>
      <c r="L43" s="106" t="s">
        <v>57</v>
      </c>
      <c r="M43" s="106">
        <v>569</v>
      </c>
      <c r="N43" s="106" t="s">
        <v>70</v>
      </c>
      <c r="O43" s="201" t="s">
        <v>526</v>
      </c>
      <c r="P43" s="106" t="s">
        <v>499</v>
      </c>
      <c r="Q43" s="342" t="s">
        <v>500</v>
      </c>
      <c r="R43" s="244"/>
      <c r="S43" s="244"/>
      <c r="T43" s="244"/>
      <c r="U43" s="244"/>
      <c r="V43" s="244"/>
      <c r="W43" s="244"/>
      <c r="X43" s="244"/>
      <c r="Y43" s="244"/>
      <c r="Z43" s="244"/>
      <c r="AA43" s="244"/>
      <c r="AB43" s="244"/>
      <c r="AC43" s="244"/>
      <c r="AD43" s="244"/>
      <c r="AE43" s="244"/>
      <c r="AF43" s="244"/>
      <c r="AG43" s="244"/>
      <c r="AH43" s="244"/>
      <c r="AI43" s="244"/>
      <c r="AJ43" s="244"/>
      <c r="AK43" s="244"/>
      <c r="AL43" s="244"/>
    </row>
    <row r="44" spans="1:38" ht="67.5" x14ac:dyDescent="0.25">
      <c r="A44" s="201" t="s">
        <v>542</v>
      </c>
      <c r="B44" s="106" t="s">
        <v>55</v>
      </c>
      <c r="C44" s="106"/>
      <c r="D44" s="106"/>
      <c r="E44" s="201" t="s">
        <v>543</v>
      </c>
      <c r="F44" s="106">
        <v>21</v>
      </c>
      <c r="G44" s="106">
        <v>31</v>
      </c>
      <c r="H44" s="106">
        <v>30</v>
      </c>
      <c r="I44" s="106">
        <v>12</v>
      </c>
      <c r="J44" s="106">
        <f>SUM(F44:I44)</f>
        <v>94</v>
      </c>
      <c r="K44" s="106" t="s">
        <v>544</v>
      </c>
      <c r="L44" s="106" t="s">
        <v>57</v>
      </c>
      <c r="M44" s="106">
        <v>568</v>
      </c>
      <c r="N44" s="106" t="s">
        <v>545</v>
      </c>
      <c r="O44" s="201" t="s">
        <v>546</v>
      </c>
      <c r="P44" s="106">
        <v>52</v>
      </c>
      <c r="Q44" s="342" t="s">
        <v>500</v>
      </c>
      <c r="R44" s="244"/>
      <c r="S44" s="244"/>
      <c r="T44" s="244"/>
      <c r="U44" s="244"/>
      <c r="V44" s="244"/>
      <c r="W44" s="244"/>
      <c r="X44" s="244"/>
      <c r="Y44" s="244"/>
      <c r="Z44" s="244"/>
      <c r="AA44" s="244"/>
      <c r="AB44" s="244"/>
      <c r="AC44" s="244"/>
      <c r="AD44" s="244"/>
      <c r="AE44" s="244"/>
      <c r="AF44" s="244"/>
      <c r="AG44" s="244"/>
      <c r="AH44" s="244"/>
      <c r="AI44" s="244"/>
      <c r="AJ44" s="244"/>
      <c r="AK44" s="244"/>
      <c r="AL44" s="244"/>
    </row>
    <row r="45" spans="1:38" ht="67.5" x14ac:dyDescent="0.25">
      <c r="A45" s="201" t="s">
        <v>547</v>
      </c>
      <c r="B45" s="106"/>
      <c r="C45" s="106" t="s">
        <v>55</v>
      </c>
      <c r="D45" s="106"/>
      <c r="E45" s="201" t="s">
        <v>548</v>
      </c>
      <c r="F45" s="106">
        <v>15</v>
      </c>
      <c r="G45" s="106">
        <v>30</v>
      </c>
      <c r="H45" s="106">
        <v>30</v>
      </c>
      <c r="I45" s="106">
        <v>30</v>
      </c>
      <c r="J45" s="106">
        <f>SUM(F45:I45)</f>
        <v>105</v>
      </c>
      <c r="K45" s="106" t="s">
        <v>549</v>
      </c>
      <c r="L45" s="106" t="s">
        <v>57</v>
      </c>
      <c r="M45" s="106">
        <v>568</v>
      </c>
      <c r="N45" s="106" t="s">
        <v>550</v>
      </c>
      <c r="O45" s="201" t="s">
        <v>551</v>
      </c>
      <c r="P45" s="106" t="s">
        <v>359</v>
      </c>
      <c r="Q45" s="342" t="s">
        <v>500</v>
      </c>
      <c r="R45" s="244"/>
      <c r="S45" s="244"/>
      <c r="T45" s="244"/>
      <c r="U45" s="244"/>
      <c r="V45" s="244"/>
      <c r="W45" s="244"/>
      <c r="X45" s="244"/>
      <c r="Y45" s="244"/>
      <c r="Z45" s="244"/>
      <c r="AA45" s="244"/>
      <c r="AB45" s="244"/>
      <c r="AC45" s="244"/>
      <c r="AD45" s="244"/>
      <c r="AE45" s="244"/>
      <c r="AF45" s="244"/>
      <c r="AG45" s="244"/>
      <c r="AH45" s="244"/>
      <c r="AI45" s="244"/>
      <c r="AJ45" s="244"/>
      <c r="AK45" s="244"/>
      <c r="AL45" s="244"/>
    </row>
    <row r="46" spans="1:38" ht="45" x14ac:dyDescent="0.25">
      <c r="A46" s="201" t="s">
        <v>552</v>
      </c>
      <c r="B46" s="106"/>
      <c r="C46" s="106"/>
      <c r="D46" s="106" t="s">
        <v>55</v>
      </c>
      <c r="E46" s="201" t="s">
        <v>553</v>
      </c>
      <c r="F46" s="106">
        <v>65</v>
      </c>
      <c r="G46" s="106">
        <v>113</v>
      </c>
      <c r="H46" s="106">
        <v>104</v>
      </c>
      <c r="I46" s="106">
        <v>70</v>
      </c>
      <c r="J46" s="106">
        <f>SUM(F46:I46)</f>
        <v>352</v>
      </c>
      <c r="K46" s="106" t="s">
        <v>554</v>
      </c>
      <c r="L46" s="106" t="s">
        <v>57</v>
      </c>
      <c r="M46" s="106">
        <v>568</v>
      </c>
      <c r="N46" s="106" t="s">
        <v>550</v>
      </c>
      <c r="O46" s="201" t="s">
        <v>555</v>
      </c>
      <c r="P46" s="106" t="s">
        <v>359</v>
      </c>
      <c r="Q46" s="342" t="s">
        <v>500</v>
      </c>
      <c r="R46" s="244"/>
      <c r="S46" s="244"/>
      <c r="T46" s="244"/>
      <c r="U46" s="244"/>
      <c r="V46" s="244"/>
      <c r="W46" s="244"/>
      <c r="X46" s="244"/>
      <c r="Y46" s="244"/>
      <c r="Z46" s="244"/>
      <c r="AA46" s="244"/>
      <c r="AB46" s="244"/>
      <c r="AC46" s="244"/>
      <c r="AD46" s="244"/>
      <c r="AE46" s="244"/>
      <c r="AF46" s="244"/>
      <c r="AG46" s="244"/>
      <c r="AH46" s="244"/>
      <c r="AI46" s="244"/>
      <c r="AJ46" s="244"/>
      <c r="AK46" s="244"/>
      <c r="AL46" s="244"/>
    </row>
    <row r="47" spans="1:38" ht="78.75" x14ac:dyDescent="0.25">
      <c r="A47" s="201" t="s">
        <v>556</v>
      </c>
      <c r="B47" s="106" t="s">
        <v>55</v>
      </c>
      <c r="C47" s="106"/>
      <c r="D47" s="106"/>
      <c r="E47" s="201" t="s">
        <v>557</v>
      </c>
      <c r="F47" s="106">
        <v>0</v>
      </c>
      <c r="G47" s="106">
        <v>4</v>
      </c>
      <c r="H47" s="106">
        <v>0</v>
      </c>
      <c r="I47" s="106">
        <v>0</v>
      </c>
      <c r="J47" s="106">
        <v>4</v>
      </c>
      <c r="K47" s="106" t="s">
        <v>554</v>
      </c>
      <c r="L47" s="106" t="s">
        <v>57</v>
      </c>
      <c r="M47" s="106">
        <v>554</v>
      </c>
      <c r="N47" s="106" t="s">
        <v>70</v>
      </c>
      <c r="O47" s="201" t="s">
        <v>558</v>
      </c>
      <c r="P47" s="106" t="s">
        <v>359</v>
      </c>
      <c r="Q47" s="342" t="s">
        <v>500</v>
      </c>
      <c r="R47" s="244"/>
      <c r="S47" s="244"/>
      <c r="T47" s="244"/>
      <c r="U47" s="244"/>
      <c r="V47" s="244"/>
      <c r="W47" s="244"/>
      <c r="X47" s="244"/>
      <c r="Y47" s="244"/>
      <c r="Z47" s="244"/>
      <c r="AA47" s="244"/>
      <c r="AB47" s="244"/>
      <c r="AC47" s="244"/>
      <c r="AD47" s="244"/>
      <c r="AE47" s="244"/>
      <c r="AF47" s="244"/>
      <c r="AG47" s="244"/>
      <c r="AH47" s="244"/>
      <c r="AI47" s="244"/>
      <c r="AJ47" s="244"/>
      <c r="AK47" s="244"/>
      <c r="AL47" s="244"/>
    </row>
    <row r="48" spans="1:38" ht="135" x14ac:dyDescent="0.25">
      <c r="A48" s="201" t="s">
        <v>559</v>
      </c>
      <c r="B48" s="106" t="s">
        <v>55</v>
      </c>
      <c r="C48" s="106"/>
      <c r="D48" s="106"/>
      <c r="E48" s="201" t="s">
        <v>560</v>
      </c>
      <c r="F48" s="106">
        <v>3</v>
      </c>
      <c r="G48" s="106">
        <v>3</v>
      </c>
      <c r="H48" s="106">
        <v>3</v>
      </c>
      <c r="I48" s="106">
        <v>3</v>
      </c>
      <c r="J48" s="106">
        <v>12</v>
      </c>
      <c r="K48" s="106" t="s">
        <v>561</v>
      </c>
      <c r="L48" s="106" t="s">
        <v>57</v>
      </c>
      <c r="M48" s="106">
        <v>568</v>
      </c>
      <c r="N48" s="106" t="s">
        <v>562</v>
      </c>
      <c r="O48" s="201" t="s">
        <v>563</v>
      </c>
      <c r="P48" s="106" t="s">
        <v>564</v>
      </c>
      <c r="Q48" s="342" t="s">
        <v>500</v>
      </c>
      <c r="R48" s="244"/>
      <c r="S48" s="244"/>
      <c r="T48" s="244"/>
      <c r="U48" s="244"/>
      <c r="V48" s="244"/>
      <c r="W48" s="244"/>
      <c r="X48" s="244"/>
      <c r="Y48" s="244"/>
      <c r="Z48" s="244"/>
      <c r="AA48" s="244"/>
      <c r="AB48" s="244"/>
      <c r="AC48" s="244"/>
      <c r="AD48" s="244"/>
      <c r="AE48" s="244"/>
      <c r="AF48" s="244"/>
      <c r="AG48" s="244"/>
      <c r="AH48" s="244"/>
      <c r="AI48" s="244"/>
      <c r="AJ48" s="244"/>
      <c r="AK48" s="244"/>
      <c r="AL48" s="244"/>
    </row>
    <row r="49" spans="1:38" ht="56.25" x14ac:dyDescent="0.25">
      <c r="A49" s="201" t="s">
        <v>565</v>
      </c>
      <c r="B49" s="106"/>
      <c r="C49" s="106" t="s">
        <v>55</v>
      </c>
      <c r="D49" s="106"/>
      <c r="E49" s="201" t="s">
        <v>560</v>
      </c>
      <c r="F49" s="106">
        <v>250</v>
      </c>
      <c r="G49" s="106">
        <v>250</v>
      </c>
      <c r="H49" s="106">
        <v>250</v>
      </c>
      <c r="I49" s="106">
        <v>250</v>
      </c>
      <c r="J49" s="106">
        <v>1000</v>
      </c>
      <c r="K49" s="106" t="s">
        <v>566</v>
      </c>
      <c r="L49" s="106" t="s">
        <v>57</v>
      </c>
      <c r="M49" s="106">
        <v>568</v>
      </c>
      <c r="N49" s="106" t="s">
        <v>567</v>
      </c>
      <c r="O49" s="201" t="s">
        <v>568</v>
      </c>
      <c r="P49" s="106" t="s">
        <v>564</v>
      </c>
      <c r="Q49" s="342" t="s">
        <v>500</v>
      </c>
      <c r="R49" s="244"/>
      <c r="S49" s="244"/>
      <c r="T49" s="244"/>
      <c r="U49" s="244"/>
      <c r="V49" s="244"/>
      <c r="W49" s="244"/>
      <c r="X49" s="244"/>
      <c r="Y49" s="244"/>
      <c r="Z49" s="244"/>
      <c r="AA49" s="244"/>
      <c r="AB49" s="244"/>
      <c r="AC49" s="244"/>
      <c r="AD49" s="244"/>
      <c r="AE49" s="244"/>
      <c r="AF49" s="244"/>
      <c r="AG49" s="244"/>
      <c r="AH49" s="244"/>
      <c r="AI49" s="244"/>
      <c r="AJ49" s="244"/>
      <c r="AK49" s="244"/>
      <c r="AL49" s="244"/>
    </row>
    <row r="50" spans="1:38" ht="45" x14ac:dyDescent="0.25">
      <c r="A50" s="201" t="s">
        <v>569</v>
      </c>
      <c r="B50" s="106"/>
      <c r="C50" s="106" t="s">
        <v>55</v>
      </c>
      <c r="D50" s="106"/>
      <c r="E50" s="201" t="s">
        <v>570</v>
      </c>
      <c r="F50" s="106">
        <v>15</v>
      </c>
      <c r="G50" s="106">
        <v>15</v>
      </c>
      <c r="H50" s="106">
        <v>15</v>
      </c>
      <c r="I50" s="106">
        <v>15</v>
      </c>
      <c r="J50" s="106">
        <v>60</v>
      </c>
      <c r="K50" s="106" t="s">
        <v>571</v>
      </c>
      <c r="L50" s="106" t="s">
        <v>57</v>
      </c>
      <c r="M50" s="106">
        <v>568</v>
      </c>
      <c r="N50" s="106" t="s">
        <v>572</v>
      </c>
      <c r="O50" s="201" t="s">
        <v>568</v>
      </c>
      <c r="P50" s="106" t="s">
        <v>564</v>
      </c>
      <c r="Q50" s="342" t="s">
        <v>500</v>
      </c>
      <c r="R50" s="244"/>
      <c r="S50" s="244"/>
      <c r="T50" s="244"/>
      <c r="U50" s="244"/>
      <c r="V50" s="244"/>
      <c r="W50" s="244"/>
      <c r="X50" s="244"/>
      <c r="Y50" s="244"/>
      <c r="Z50" s="244"/>
      <c r="AA50" s="244"/>
      <c r="AB50" s="244"/>
      <c r="AC50" s="244"/>
      <c r="AD50" s="244"/>
      <c r="AE50" s="244"/>
      <c r="AF50" s="244"/>
      <c r="AG50" s="244"/>
      <c r="AH50" s="244"/>
      <c r="AI50" s="244"/>
      <c r="AJ50" s="244"/>
      <c r="AK50" s="244"/>
      <c r="AL50" s="244"/>
    </row>
    <row r="51" spans="1:38" ht="56.25" x14ac:dyDescent="0.25">
      <c r="A51" s="201" t="s">
        <v>573</v>
      </c>
      <c r="B51" s="106"/>
      <c r="C51" s="106"/>
      <c r="D51" s="106" t="s">
        <v>55</v>
      </c>
      <c r="E51" s="201" t="s">
        <v>574</v>
      </c>
      <c r="F51" s="106">
        <v>8</v>
      </c>
      <c r="G51" s="106">
        <v>12</v>
      </c>
      <c r="H51" s="106">
        <v>12</v>
      </c>
      <c r="I51" s="106">
        <v>8</v>
      </c>
      <c r="J51" s="106">
        <v>40</v>
      </c>
      <c r="K51" s="106" t="s">
        <v>575</v>
      </c>
      <c r="L51" s="106" t="s">
        <v>57</v>
      </c>
      <c r="M51" s="106">
        <v>568</v>
      </c>
      <c r="N51" s="106" t="s">
        <v>576</v>
      </c>
      <c r="O51" s="201" t="s">
        <v>577</v>
      </c>
      <c r="P51" s="106" t="s">
        <v>564</v>
      </c>
      <c r="Q51" s="342" t="s">
        <v>500</v>
      </c>
      <c r="R51" s="244"/>
      <c r="S51" s="244"/>
      <c r="T51" s="244"/>
      <c r="U51" s="244"/>
      <c r="V51" s="244"/>
      <c r="W51" s="244"/>
      <c r="X51" s="244"/>
      <c r="Y51" s="244"/>
      <c r="Z51" s="244"/>
      <c r="AA51" s="244"/>
      <c r="AB51" s="244"/>
      <c r="AC51" s="244"/>
      <c r="AD51" s="244"/>
      <c r="AE51" s="244"/>
      <c r="AF51" s="244"/>
      <c r="AG51" s="244"/>
      <c r="AH51" s="244"/>
      <c r="AI51" s="244"/>
      <c r="AJ51" s="244"/>
      <c r="AK51" s="244"/>
      <c r="AL51" s="244"/>
    </row>
    <row r="52" spans="1:38" ht="56.25" x14ac:dyDescent="0.25">
      <c r="A52" s="201" t="s">
        <v>578</v>
      </c>
      <c r="B52" s="106"/>
      <c r="C52" s="106" t="s">
        <v>55</v>
      </c>
      <c r="D52" s="106"/>
      <c r="E52" s="201" t="s">
        <v>579</v>
      </c>
      <c r="F52" s="106">
        <v>1</v>
      </c>
      <c r="G52" s="106">
        <v>1</v>
      </c>
      <c r="H52" s="106">
        <v>1</v>
      </c>
      <c r="I52" s="106"/>
      <c r="J52" s="106">
        <v>3</v>
      </c>
      <c r="K52" s="106" t="s">
        <v>580</v>
      </c>
      <c r="L52" s="106" t="s">
        <v>57</v>
      </c>
      <c r="M52" s="106">
        <v>568</v>
      </c>
      <c r="N52" s="106" t="s">
        <v>581</v>
      </c>
      <c r="O52" s="201" t="s">
        <v>577</v>
      </c>
      <c r="P52" s="106" t="s">
        <v>564</v>
      </c>
      <c r="Q52" s="342" t="s">
        <v>500</v>
      </c>
      <c r="R52" s="244"/>
      <c r="S52" s="244"/>
      <c r="T52" s="244"/>
      <c r="U52" s="244"/>
      <c r="V52" s="244"/>
      <c r="W52" s="244"/>
      <c r="X52" s="244"/>
      <c r="Y52" s="244"/>
      <c r="Z52" s="244"/>
      <c r="AA52" s="244"/>
      <c r="AB52" s="244"/>
      <c r="AC52" s="244"/>
      <c r="AD52" s="244"/>
      <c r="AE52" s="244"/>
      <c r="AF52" s="244"/>
      <c r="AG52" s="244"/>
      <c r="AH52" s="244"/>
      <c r="AI52" s="244"/>
      <c r="AJ52" s="244"/>
      <c r="AK52" s="244"/>
      <c r="AL52" s="244"/>
    </row>
    <row r="53" spans="1:38" ht="146.25" x14ac:dyDescent="0.25">
      <c r="A53" s="201" t="s">
        <v>582</v>
      </c>
      <c r="B53" s="106"/>
      <c r="C53" s="106"/>
      <c r="D53" s="106" t="s">
        <v>55</v>
      </c>
      <c r="E53" s="201" t="s">
        <v>583</v>
      </c>
      <c r="F53" s="106">
        <v>2</v>
      </c>
      <c r="G53" s="106">
        <v>3</v>
      </c>
      <c r="H53" s="106">
        <v>3</v>
      </c>
      <c r="I53" s="106">
        <v>3</v>
      </c>
      <c r="J53" s="106">
        <v>11</v>
      </c>
      <c r="K53" s="106" t="s">
        <v>584</v>
      </c>
      <c r="L53" s="106" t="s">
        <v>57</v>
      </c>
      <c r="M53" s="106">
        <v>568</v>
      </c>
      <c r="N53" s="106" t="s">
        <v>585</v>
      </c>
      <c r="O53" s="201" t="s">
        <v>577</v>
      </c>
      <c r="P53" s="106" t="s">
        <v>564</v>
      </c>
      <c r="Q53" s="342" t="s">
        <v>500</v>
      </c>
      <c r="R53" s="244"/>
      <c r="S53" s="244"/>
      <c r="T53" s="244"/>
      <c r="U53" s="244"/>
      <c r="V53" s="244"/>
      <c r="W53" s="244"/>
      <c r="X53" s="244"/>
      <c r="Y53" s="244"/>
      <c r="Z53" s="244"/>
      <c r="AA53" s="244"/>
      <c r="AB53" s="244"/>
      <c r="AC53" s="244"/>
      <c r="AD53" s="244"/>
      <c r="AE53" s="244"/>
      <c r="AF53" s="244"/>
      <c r="AG53" s="244"/>
      <c r="AH53" s="244"/>
      <c r="AI53" s="244"/>
      <c r="AJ53" s="244"/>
      <c r="AK53" s="244"/>
      <c r="AL53" s="244"/>
    </row>
    <row r="54" spans="1:38" ht="90" x14ac:dyDescent="0.25">
      <c r="A54" s="201" t="s">
        <v>586</v>
      </c>
      <c r="B54" s="106"/>
      <c r="C54" s="106" t="s">
        <v>55</v>
      </c>
      <c r="D54" s="106"/>
      <c r="E54" s="201" t="s">
        <v>587</v>
      </c>
      <c r="F54" s="106">
        <v>1</v>
      </c>
      <c r="G54" s="106">
        <v>1</v>
      </c>
      <c r="H54" s="106">
        <v>1</v>
      </c>
      <c r="I54" s="106">
        <v>1</v>
      </c>
      <c r="J54" s="106">
        <v>4</v>
      </c>
      <c r="K54" s="106" t="s">
        <v>588</v>
      </c>
      <c r="L54" s="106" t="s">
        <v>57</v>
      </c>
      <c r="M54" s="106">
        <v>568</v>
      </c>
      <c r="N54" s="106" t="s">
        <v>589</v>
      </c>
      <c r="O54" s="201" t="s">
        <v>590</v>
      </c>
      <c r="P54" s="106" t="s">
        <v>564</v>
      </c>
      <c r="Q54" s="342" t="s">
        <v>500</v>
      </c>
      <c r="R54" s="244"/>
      <c r="S54" s="244"/>
      <c r="T54" s="244"/>
      <c r="U54" s="244"/>
      <c r="V54" s="244"/>
      <c r="W54" s="244"/>
      <c r="X54" s="244"/>
      <c r="Y54" s="244"/>
      <c r="Z54" s="244"/>
      <c r="AA54" s="244"/>
      <c r="AB54" s="244"/>
      <c r="AC54" s="244"/>
      <c r="AD54" s="244"/>
      <c r="AE54" s="244"/>
      <c r="AF54" s="244"/>
      <c r="AG54" s="244"/>
      <c r="AH54" s="244"/>
      <c r="AI54" s="244"/>
      <c r="AJ54" s="244"/>
      <c r="AK54" s="244"/>
      <c r="AL54" s="244"/>
    </row>
    <row r="55" spans="1:38" ht="33.75" x14ac:dyDescent="0.25">
      <c r="A55" s="201" t="s">
        <v>591</v>
      </c>
      <c r="B55" s="56" t="s">
        <v>55</v>
      </c>
      <c r="C55" s="56"/>
      <c r="D55" s="56"/>
      <c r="E55" s="155" t="s">
        <v>592</v>
      </c>
      <c r="F55" s="56">
        <v>2</v>
      </c>
      <c r="G55" s="56">
        <v>1</v>
      </c>
      <c r="H55" s="56">
        <v>0</v>
      </c>
      <c r="I55" s="56">
        <v>0</v>
      </c>
      <c r="J55" s="56">
        <f t="shared" ref="J55:J61" si="0">SUBTOTAL(9,F55:I55)</f>
        <v>3</v>
      </c>
      <c r="K55" s="56" t="s">
        <v>593</v>
      </c>
      <c r="L55" s="56" t="s">
        <v>57</v>
      </c>
      <c r="M55" s="106">
        <v>514</v>
      </c>
      <c r="N55" s="56" t="s">
        <v>594</v>
      </c>
      <c r="O55" s="155" t="s">
        <v>595</v>
      </c>
      <c r="P55" s="56">
        <v>50</v>
      </c>
      <c r="Q55" s="129" t="s">
        <v>596</v>
      </c>
      <c r="R55" s="244"/>
      <c r="S55" s="244"/>
      <c r="T55" s="244"/>
      <c r="U55" s="244"/>
      <c r="V55" s="244"/>
      <c r="W55" s="244"/>
      <c r="X55" s="244"/>
      <c r="Y55" s="244"/>
      <c r="Z55" s="244"/>
      <c r="AA55" s="244"/>
      <c r="AB55" s="244"/>
      <c r="AC55" s="244"/>
      <c r="AD55" s="244"/>
      <c r="AE55" s="244"/>
      <c r="AF55" s="244"/>
      <c r="AG55" s="244"/>
      <c r="AH55" s="244"/>
      <c r="AI55" s="244"/>
      <c r="AJ55" s="244"/>
      <c r="AK55" s="244"/>
      <c r="AL55" s="244"/>
    </row>
    <row r="56" spans="1:38" ht="56.25" x14ac:dyDescent="0.25">
      <c r="A56" s="201" t="s">
        <v>597</v>
      </c>
      <c r="B56" s="56" t="s">
        <v>55</v>
      </c>
      <c r="C56" s="56"/>
      <c r="D56" s="56"/>
      <c r="E56" s="155" t="s">
        <v>598</v>
      </c>
      <c r="F56" s="56">
        <v>0</v>
      </c>
      <c r="G56" s="56">
        <v>2</v>
      </c>
      <c r="H56" s="56">
        <v>1</v>
      </c>
      <c r="I56" s="56">
        <v>0</v>
      </c>
      <c r="J56" s="56">
        <f t="shared" si="0"/>
        <v>3</v>
      </c>
      <c r="K56" s="56" t="s">
        <v>544</v>
      </c>
      <c r="L56" s="56" t="s">
        <v>57</v>
      </c>
      <c r="M56" s="106">
        <v>514</v>
      </c>
      <c r="N56" s="75" t="s">
        <v>599</v>
      </c>
      <c r="O56" s="155" t="s">
        <v>600</v>
      </c>
      <c r="P56" s="56">
        <v>75</v>
      </c>
      <c r="Q56" s="129" t="s">
        <v>596</v>
      </c>
      <c r="R56" s="244"/>
      <c r="S56" s="244"/>
      <c r="T56" s="244"/>
      <c r="U56" s="244"/>
      <c r="V56" s="244"/>
      <c r="W56" s="244"/>
      <c r="X56" s="244"/>
      <c r="Y56" s="244"/>
      <c r="Z56" s="244"/>
      <c r="AA56" s="244"/>
      <c r="AB56" s="244"/>
      <c r="AC56" s="244"/>
      <c r="AD56" s="244"/>
      <c r="AE56" s="244"/>
      <c r="AF56" s="244"/>
      <c r="AG56" s="244"/>
      <c r="AH56" s="244"/>
      <c r="AI56" s="244"/>
      <c r="AJ56" s="244"/>
      <c r="AK56" s="244"/>
      <c r="AL56" s="244"/>
    </row>
    <row r="57" spans="1:38" ht="56.25" x14ac:dyDescent="0.25">
      <c r="A57" s="201" t="s">
        <v>601</v>
      </c>
      <c r="B57" s="56" t="s">
        <v>55</v>
      </c>
      <c r="C57" s="56"/>
      <c r="D57" s="56"/>
      <c r="E57" s="155" t="s">
        <v>602</v>
      </c>
      <c r="F57" s="56">
        <v>0</v>
      </c>
      <c r="G57" s="56">
        <v>1</v>
      </c>
      <c r="H57" s="56">
        <v>1</v>
      </c>
      <c r="I57" s="75">
        <v>0</v>
      </c>
      <c r="J57" s="56">
        <f t="shared" si="0"/>
        <v>2</v>
      </c>
      <c r="K57" s="56" t="s">
        <v>544</v>
      </c>
      <c r="L57" s="56" t="s">
        <v>57</v>
      </c>
      <c r="M57" s="106">
        <v>514</v>
      </c>
      <c r="N57" s="75" t="s">
        <v>599</v>
      </c>
      <c r="O57" s="155" t="s">
        <v>603</v>
      </c>
      <c r="P57" s="56">
        <v>50</v>
      </c>
      <c r="Q57" s="129" t="s">
        <v>596</v>
      </c>
      <c r="R57" s="244"/>
      <c r="S57" s="244"/>
      <c r="T57" s="244"/>
      <c r="U57" s="244"/>
      <c r="V57" s="244"/>
      <c r="W57" s="244"/>
      <c r="X57" s="244"/>
      <c r="Y57" s="244"/>
      <c r="Z57" s="244"/>
      <c r="AA57" s="244"/>
      <c r="AB57" s="244"/>
      <c r="AC57" s="244"/>
      <c r="AD57" s="244"/>
      <c r="AE57" s="244"/>
      <c r="AF57" s="244"/>
      <c r="AG57" s="244"/>
      <c r="AH57" s="244"/>
      <c r="AI57" s="244"/>
      <c r="AJ57" s="244"/>
      <c r="AK57" s="244"/>
      <c r="AL57" s="244"/>
    </row>
    <row r="58" spans="1:38" ht="56.25" x14ac:dyDescent="0.25">
      <c r="A58" s="201" t="s">
        <v>604</v>
      </c>
      <c r="B58" s="56" t="s">
        <v>55</v>
      </c>
      <c r="C58" s="56"/>
      <c r="D58" s="56"/>
      <c r="E58" s="155" t="s">
        <v>605</v>
      </c>
      <c r="F58" s="56">
        <v>0</v>
      </c>
      <c r="G58" s="56">
        <v>2</v>
      </c>
      <c r="H58" s="56">
        <v>1</v>
      </c>
      <c r="I58" s="56">
        <v>0</v>
      </c>
      <c r="J58" s="56">
        <f t="shared" si="0"/>
        <v>3</v>
      </c>
      <c r="K58" s="56" t="s">
        <v>606</v>
      </c>
      <c r="L58" s="56" t="s">
        <v>57</v>
      </c>
      <c r="M58" s="106">
        <v>514</v>
      </c>
      <c r="N58" s="75" t="s">
        <v>599</v>
      </c>
      <c r="O58" s="155" t="s">
        <v>603</v>
      </c>
      <c r="P58" s="56">
        <v>75</v>
      </c>
      <c r="Q58" s="129" t="s">
        <v>596</v>
      </c>
      <c r="R58" s="244"/>
      <c r="S58" s="244"/>
      <c r="T58" s="244"/>
      <c r="U58" s="244"/>
      <c r="V58" s="244"/>
      <c r="W58" s="244"/>
      <c r="X58" s="244"/>
      <c r="Y58" s="244"/>
      <c r="Z58" s="244"/>
      <c r="AA58" s="244"/>
      <c r="AB58" s="244"/>
      <c r="AC58" s="244"/>
      <c r="AD58" s="244"/>
      <c r="AE58" s="244"/>
      <c r="AF58" s="244"/>
      <c r="AG58" s="244"/>
      <c r="AH58" s="244"/>
      <c r="AI58" s="244"/>
      <c r="AJ58" s="244"/>
      <c r="AK58" s="244"/>
      <c r="AL58" s="244"/>
    </row>
    <row r="59" spans="1:38" ht="78.75" x14ac:dyDescent="0.25">
      <c r="A59" s="201" t="s">
        <v>607</v>
      </c>
      <c r="B59" s="56" t="s">
        <v>55</v>
      </c>
      <c r="C59" s="106"/>
      <c r="D59" s="106"/>
      <c r="E59" s="155" t="s">
        <v>608</v>
      </c>
      <c r="F59" s="106">
        <v>1</v>
      </c>
      <c r="G59" s="106">
        <v>2</v>
      </c>
      <c r="H59" s="106">
        <v>2</v>
      </c>
      <c r="I59" s="75">
        <v>0</v>
      </c>
      <c r="J59" s="56">
        <f t="shared" si="0"/>
        <v>5</v>
      </c>
      <c r="K59" s="56" t="s">
        <v>609</v>
      </c>
      <c r="L59" s="56" t="s">
        <v>57</v>
      </c>
      <c r="M59" s="106">
        <v>514</v>
      </c>
      <c r="N59" s="75" t="s">
        <v>599</v>
      </c>
      <c r="O59" s="155" t="s">
        <v>603</v>
      </c>
      <c r="P59" s="106">
        <v>50</v>
      </c>
      <c r="Q59" s="129" t="s">
        <v>596</v>
      </c>
      <c r="R59" s="244"/>
      <c r="S59" s="244"/>
      <c r="T59" s="244"/>
      <c r="U59" s="244"/>
      <c r="V59" s="244"/>
      <c r="W59" s="244"/>
      <c r="X59" s="244"/>
      <c r="Y59" s="244"/>
      <c r="Z59" s="244"/>
      <c r="AA59" s="244"/>
      <c r="AB59" s="244"/>
      <c r="AC59" s="244"/>
      <c r="AD59" s="244"/>
      <c r="AE59" s="244"/>
      <c r="AF59" s="244"/>
      <c r="AG59" s="244"/>
      <c r="AH59" s="244"/>
      <c r="AI59" s="244"/>
      <c r="AJ59" s="244"/>
      <c r="AK59" s="244"/>
      <c r="AL59" s="244"/>
    </row>
    <row r="60" spans="1:38" ht="33.75" x14ac:dyDescent="0.25">
      <c r="A60" s="269" t="s">
        <v>610</v>
      </c>
      <c r="B60" s="106" t="s">
        <v>55</v>
      </c>
      <c r="C60" s="56"/>
      <c r="D60" s="56"/>
      <c r="E60" s="155" t="s">
        <v>611</v>
      </c>
      <c r="F60" s="56">
        <v>0</v>
      </c>
      <c r="G60" s="56">
        <v>2</v>
      </c>
      <c r="H60" s="56">
        <v>1</v>
      </c>
      <c r="I60" s="75">
        <v>0</v>
      </c>
      <c r="J60" s="56">
        <f t="shared" si="0"/>
        <v>3</v>
      </c>
      <c r="K60" s="56" t="s">
        <v>609</v>
      </c>
      <c r="L60" s="56" t="s">
        <v>57</v>
      </c>
      <c r="M60" s="106">
        <v>514</v>
      </c>
      <c r="N60" s="75" t="s">
        <v>599</v>
      </c>
      <c r="O60" s="155" t="s">
        <v>603</v>
      </c>
      <c r="P60" s="56">
        <v>75</v>
      </c>
      <c r="Q60" s="129" t="s">
        <v>596</v>
      </c>
      <c r="R60" s="244"/>
      <c r="S60" s="244"/>
      <c r="T60" s="244"/>
      <c r="U60" s="244"/>
      <c r="V60" s="244"/>
      <c r="W60" s="244"/>
      <c r="X60" s="244"/>
      <c r="Y60" s="244"/>
      <c r="Z60" s="244"/>
      <c r="AA60" s="244"/>
      <c r="AB60" s="244"/>
      <c r="AC60" s="244"/>
      <c r="AD60" s="244"/>
      <c r="AE60" s="244"/>
      <c r="AF60" s="244"/>
      <c r="AG60" s="244"/>
      <c r="AH60" s="244"/>
      <c r="AI60" s="244"/>
      <c r="AJ60" s="244"/>
      <c r="AK60" s="244"/>
      <c r="AL60" s="244"/>
    </row>
    <row r="61" spans="1:38" ht="56.25" x14ac:dyDescent="0.25">
      <c r="A61" s="269" t="s">
        <v>612</v>
      </c>
      <c r="B61" s="56"/>
      <c r="C61" s="56" t="s">
        <v>55</v>
      </c>
      <c r="D61" s="56"/>
      <c r="E61" s="155" t="s">
        <v>613</v>
      </c>
      <c r="F61" s="56">
        <v>1</v>
      </c>
      <c r="G61" s="56">
        <v>1</v>
      </c>
      <c r="H61" s="75">
        <v>1</v>
      </c>
      <c r="I61" s="75">
        <v>0</v>
      </c>
      <c r="J61" s="56">
        <f t="shared" si="0"/>
        <v>3</v>
      </c>
      <c r="K61" s="56" t="s">
        <v>614</v>
      </c>
      <c r="L61" s="56" t="s">
        <v>57</v>
      </c>
      <c r="M61" s="106">
        <v>514</v>
      </c>
      <c r="N61" s="106" t="s">
        <v>70</v>
      </c>
      <c r="O61" s="155" t="s">
        <v>615</v>
      </c>
      <c r="P61" s="56">
        <v>3</v>
      </c>
      <c r="Q61" s="129" t="s">
        <v>596</v>
      </c>
      <c r="R61" s="244"/>
      <c r="S61" s="244"/>
      <c r="T61" s="244"/>
      <c r="U61" s="244"/>
      <c r="V61" s="244"/>
      <c r="W61" s="244"/>
      <c r="X61" s="244"/>
      <c r="Y61" s="244"/>
      <c r="Z61" s="244"/>
      <c r="AA61" s="244"/>
      <c r="AB61" s="244"/>
      <c r="AC61" s="244"/>
      <c r="AD61" s="244"/>
      <c r="AE61" s="244"/>
      <c r="AF61" s="244"/>
      <c r="AG61" s="244"/>
      <c r="AH61" s="244"/>
      <c r="AI61" s="244"/>
      <c r="AJ61" s="244"/>
      <c r="AK61" s="244"/>
      <c r="AL61" s="244"/>
    </row>
    <row r="62" spans="1:38" ht="90" x14ac:dyDescent="0.25">
      <c r="A62" s="269" t="s">
        <v>616</v>
      </c>
      <c r="B62" s="75" t="s">
        <v>55</v>
      </c>
      <c r="C62" s="75"/>
      <c r="D62" s="75"/>
      <c r="E62" s="269" t="s">
        <v>617</v>
      </c>
      <c r="F62" s="75">
        <v>1</v>
      </c>
      <c r="G62" s="75">
        <v>1</v>
      </c>
      <c r="H62" s="75">
        <v>1</v>
      </c>
      <c r="I62" s="75">
        <v>1</v>
      </c>
      <c r="J62" s="75">
        <v>4</v>
      </c>
      <c r="K62" s="75" t="s">
        <v>57</v>
      </c>
      <c r="L62" s="75" t="s">
        <v>57</v>
      </c>
      <c r="M62" s="75">
        <v>571</v>
      </c>
      <c r="N62" s="56" t="s">
        <v>70</v>
      </c>
      <c r="O62" s="269" t="s">
        <v>618</v>
      </c>
      <c r="P62" s="75">
        <v>15</v>
      </c>
      <c r="Q62" s="345" t="s">
        <v>619</v>
      </c>
      <c r="R62" s="244"/>
      <c r="S62" s="244"/>
      <c r="T62" s="244"/>
      <c r="U62" s="244"/>
      <c r="V62" s="244"/>
      <c r="W62" s="244"/>
      <c r="X62" s="244"/>
      <c r="Y62" s="244"/>
      <c r="Z62" s="244"/>
      <c r="AA62" s="244"/>
      <c r="AB62" s="244"/>
      <c r="AC62" s="244"/>
      <c r="AD62" s="244"/>
      <c r="AE62" s="244"/>
      <c r="AF62" s="244"/>
      <c r="AG62" s="244"/>
      <c r="AH62" s="244"/>
      <c r="AI62" s="244"/>
      <c r="AJ62" s="244"/>
      <c r="AK62" s="244"/>
      <c r="AL62" s="244"/>
    </row>
    <row r="63" spans="1:38" ht="112.5" x14ac:dyDescent="0.25">
      <c r="A63" s="269" t="s">
        <v>620</v>
      </c>
      <c r="B63" s="76" t="s">
        <v>55</v>
      </c>
      <c r="C63" s="76"/>
      <c r="D63" s="76"/>
      <c r="E63" s="269" t="s">
        <v>621</v>
      </c>
      <c r="F63" s="75">
        <v>1</v>
      </c>
      <c r="G63" s="75"/>
      <c r="H63" s="75"/>
      <c r="I63" s="75"/>
      <c r="J63" s="75">
        <v>1</v>
      </c>
      <c r="K63" s="75" t="s">
        <v>622</v>
      </c>
      <c r="L63" s="75" t="s">
        <v>57</v>
      </c>
      <c r="M63" s="75">
        <v>571</v>
      </c>
      <c r="N63" s="75" t="s">
        <v>623</v>
      </c>
      <c r="O63" s="269" t="s">
        <v>624</v>
      </c>
      <c r="P63" s="75">
        <v>6</v>
      </c>
      <c r="Q63" s="345" t="s">
        <v>619</v>
      </c>
      <c r="R63" s="244"/>
      <c r="S63" s="244"/>
      <c r="T63" s="244"/>
      <c r="U63" s="244"/>
      <c r="V63" s="244"/>
      <c r="W63" s="244"/>
      <c r="X63" s="244"/>
      <c r="Y63" s="244"/>
      <c r="Z63" s="244"/>
      <c r="AA63" s="244"/>
      <c r="AB63" s="244"/>
      <c r="AC63" s="244"/>
      <c r="AD63" s="244"/>
      <c r="AE63" s="244"/>
      <c r="AF63" s="244"/>
      <c r="AG63" s="244"/>
      <c r="AH63" s="244"/>
      <c r="AI63" s="244"/>
      <c r="AJ63" s="244"/>
      <c r="AK63" s="244"/>
      <c r="AL63" s="244"/>
    </row>
    <row r="64" spans="1:38" ht="67.5" x14ac:dyDescent="0.25">
      <c r="A64" s="269" t="s">
        <v>625</v>
      </c>
      <c r="B64" s="75" t="s">
        <v>55</v>
      </c>
      <c r="C64" s="75"/>
      <c r="D64" s="75"/>
      <c r="E64" s="269" t="s">
        <v>626</v>
      </c>
      <c r="F64" s="75"/>
      <c r="G64" s="75">
        <v>1</v>
      </c>
      <c r="H64" s="75"/>
      <c r="I64" s="75"/>
      <c r="J64" s="75">
        <v>1</v>
      </c>
      <c r="K64" s="75" t="s">
        <v>627</v>
      </c>
      <c r="L64" s="75" t="s">
        <v>57</v>
      </c>
      <c r="M64" s="75">
        <v>460</v>
      </c>
      <c r="N64" s="75" t="s">
        <v>628</v>
      </c>
      <c r="O64" s="269" t="s">
        <v>629</v>
      </c>
      <c r="P64" s="75">
        <v>101</v>
      </c>
      <c r="Q64" s="345" t="s">
        <v>619</v>
      </c>
      <c r="R64" s="244"/>
      <c r="S64" s="244"/>
      <c r="T64" s="244"/>
      <c r="U64" s="244"/>
      <c r="V64" s="244"/>
      <c r="W64" s="244"/>
      <c r="X64" s="244"/>
      <c r="Y64" s="244"/>
      <c r="Z64" s="244"/>
      <c r="AA64" s="244"/>
      <c r="AB64" s="244"/>
      <c r="AC64" s="244"/>
      <c r="AD64" s="244"/>
      <c r="AE64" s="244"/>
      <c r="AF64" s="244"/>
      <c r="AG64" s="244"/>
      <c r="AH64" s="244"/>
      <c r="AI64" s="244"/>
      <c r="AJ64" s="244"/>
      <c r="AK64" s="244"/>
      <c r="AL64" s="244"/>
    </row>
    <row r="65" spans="1:38" ht="112.5" x14ac:dyDescent="0.25">
      <c r="A65" s="269" t="s">
        <v>630</v>
      </c>
      <c r="B65" s="75" t="s">
        <v>55</v>
      </c>
      <c r="C65" s="75"/>
      <c r="D65" s="75"/>
      <c r="E65" s="269" t="s">
        <v>631</v>
      </c>
      <c r="F65" s="75">
        <v>25</v>
      </c>
      <c r="G65" s="75">
        <v>25</v>
      </c>
      <c r="H65" s="75">
        <v>26</v>
      </c>
      <c r="I65" s="75">
        <v>25</v>
      </c>
      <c r="J65" s="75">
        <v>101</v>
      </c>
      <c r="K65" s="75" t="s">
        <v>632</v>
      </c>
      <c r="L65" s="75" t="s">
        <v>57</v>
      </c>
      <c r="M65" s="270">
        <v>571</v>
      </c>
      <c r="N65" s="75" t="s">
        <v>633</v>
      </c>
      <c r="O65" s="269" t="s">
        <v>634</v>
      </c>
      <c r="P65" s="75">
        <v>100</v>
      </c>
      <c r="Q65" s="345" t="s">
        <v>619</v>
      </c>
      <c r="R65" s="244"/>
      <c r="S65" s="244"/>
      <c r="T65" s="244"/>
      <c r="U65" s="244"/>
      <c r="V65" s="244"/>
      <c r="W65" s="244"/>
      <c r="X65" s="244"/>
      <c r="Y65" s="244"/>
      <c r="Z65" s="244"/>
      <c r="AA65" s="244"/>
      <c r="AB65" s="244"/>
      <c r="AC65" s="244"/>
      <c r="AD65" s="244"/>
      <c r="AE65" s="244"/>
      <c r="AF65" s="244"/>
      <c r="AG65" s="244"/>
      <c r="AH65" s="244"/>
      <c r="AI65" s="244"/>
      <c r="AJ65" s="244"/>
      <c r="AK65" s="244"/>
      <c r="AL65" s="244"/>
    </row>
    <row r="66" spans="1:38" ht="112.5" x14ac:dyDescent="0.25">
      <c r="A66" s="269" t="s">
        <v>635</v>
      </c>
      <c r="B66" s="75"/>
      <c r="C66" s="75"/>
      <c r="D66" s="75" t="s">
        <v>55</v>
      </c>
      <c r="E66" s="269" t="s">
        <v>631</v>
      </c>
      <c r="F66" s="75">
        <v>25</v>
      </c>
      <c r="G66" s="75">
        <v>25</v>
      </c>
      <c r="H66" s="75">
        <v>26</v>
      </c>
      <c r="I66" s="75">
        <v>25</v>
      </c>
      <c r="J66" s="75">
        <v>101</v>
      </c>
      <c r="K66" s="75" t="s">
        <v>632</v>
      </c>
      <c r="L66" s="75" t="s">
        <v>57</v>
      </c>
      <c r="M66" s="270">
        <v>571</v>
      </c>
      <c r="N66" s="75" t="s">
        <v>633</v>
      </c>
      <c r="O66" s="269" t="s">
        <v>634</v>
      </c>
      <c r="P66" s="75">
        <v>100</v>
      </c>
      <c r="Q66" s="345" t="s">
        <v>619</v>
      </c>
      <c r="R66" s="244"/>
      <c r="S66" s="244"/>
      <c r="T66" s="244"/>
      <c r="U66" s="244"/>
      <c r="V66" s="244"/>
      <c r="W66" s="244"/>
      <c r="X66" s="244"/>
      <c r="Y66" s="244"/>
      <c r="Z66" s="244"/>
      <c r="AA66" s="244"/>
      <c r="AB66" s="244"/>
      <c r="AC66" s="244"/>
      <c r="AD66" s="244"/>
      <c r="AE66" s="244"/>
      <c r="AF66" s="244"/>
      <c r="AG66" s="244"/>
      <c r="AH66" s="244"/>
      <c r="AI66" s="244"/>
      <c r="AJ66" s="244"/>
      <c r="AK66" s="244"/>
      <c r="AL66" s="244"/>
    </row>
    <row r="67" spans="1:38" ht="112.5" x14ac:dyDescent="0.25">
      <c r="A67" s="269" t="s">
        <v>636</v>
      </c>
      <c r="B67" s="75"/>
      <c r="C67" s="75" t="s">
        <v>55</v>
      </c>
      <c r="D67" s="75"/>
      <c r="E67" s="269" t="s">
        <v>637</v>
      </c>
      <c r="F67" s="75">
        <v>10</v>
      </c>
      <c r="G67" s="75">
        <v>10</v>
      </c>
      <c r="H67" s="75">
        <v>10</v>
      </c>
      <c r="I67" s="75">
        <v>10</v>
      </c>
      <c r="J67" s="75">
        <v>40</v>
      </c>
      <c r="K67" s="75" t="s">
        <v>638</v>
      </c>
      <c r="L67" s="75" t="s">
        <v>452</v>
      </c>
      <c r="M67" s="270">
        <v>571</v>
      </c>
      <c r="N67" s="75" t="s">
        <v>633</v>
      </c>
      <c r="O67" s="269" t="s">
        <v>639</v>
      </c>
      <c r="P67" s="75">
        <v>50</v>
      </c>
      <c r="Q67" s="345" t="s">
        <v>619</v>
      </c>
      <c r="R67" s="244"/>
      <c r="S67" s="244"/>
      <c r="T67" s="244"/>
      <c r="U67" s="244"/>
      <c r="V67" s="244"/>
      <c r="W67" s="244"/>
      <c r="X67" s="244"/>
      <c r="Y67" s="244"/>
      <c r="Z67" s="244"/>
      <c r="AA67" s="244"/>
      <c r="AB67" s="244"/>
      <c r="AC67" s="244"/>
      <c r="AD67" s="244"/>
      <c r="AE67" s="244"/>
      <c r="AF67" s="244"/>
      <c r="AG67" s="244"/>
      <c r="AH67" s="244"/>
      <c r="AI67" s="244"/>
      <c r="AJ67" s="244"/>
      <c r="AK67" s="244"/>
      <c r="AL67" s="244"/>
    </row>
    <row r="68" spans="1:38" ht="101.25" x14ac:dyDescent="0.25">
      <c r="A68" s="269" t="s">
        <v>640</v>
      </c>
      <c r="B68" s="75"/>
      <c r="C68" s="75"/>
      <c r="D68" s="75" t="s">
        <v>55</v>
      </c>
      <c r="E68" s="269" t="s">
        <v>641</v>
      </c>
      <c r="F68" s="75">
        <v>1</v>
      </c>
      <c r="G68" s="75">
        <v>1</v>
      </c>
      <c r="H68" s="75">
        <v>1</v>
      </c>
      <c r="I68" s="75">
        <v>1</v>
      </c>
      <c r="J68" s="75">
        <v>4</v>
      </c>
      <c r="K68" s="75" t="s">
        <v>642</v>
      </c>
      <c r="L68" s="75" t="s">
        <v>452</v>
      </c>
      <c r="M68" s="270">
        <v>571</v>
      </c>
      <c r="N68" s="75" t="s">
        <v>633</v>
      </c>
      <c r="O68" s="269" t="s">
        <v>643</v>
      </c>
      <c r="P68" s="75">
        <v>10</v>
      </c>
      <c r="Q68" s="345" t="s">
        <v>619</v>
      </c>
      <c r="R68" s="244"/>
      <c r="S68" s="244"/>
      <c r="T68" s="244"/>
      <c r="U68" s="244"/>
      <c r="V68" s="244"/>
      <c r="W68" s="244"/>
      <c r="X68" s="244"/>
      <c r="Y68" s="244"/>
      <c r="Z68" s="244"/>
      <c r="AA68" s="244"/>
      <c r="AB68" s="244"/>
      <c r="AC68" s="244"/>
      <c r="AD68" s="244"/>
      <c r="AE68" s="244"/>
      <c r="AF68" s="244"/>
      <c r="AG68" s="244"/>
      <c r="AH68" s="244"/>
      <c r="AI68" s="244"/>
      <c r="AJ68" s="244"/>
      <c r="AK68" s="244"/>
      <c r="AL68" s="244"/>
    </row>
    <row r="69" spans="1:38" ht="146.25" x14ac:dyDescent="0.25">
      <c r="A69" s="269" t="s">
        <v>644</v>
      </c>
      <c r="B69" s="75" t="s">
        <v>55</v>
      </c>
      <c r="C69" s="75"/>
      <c r="D69" s="75"/>
      <c r="E69" s="269" t="s">
        <v>645</v>
      </c>
      <c r="F69" s="75">
        <v>2</v>
      </c>
      <c r="G69" s="75">
        <v>2</v>
      </c>
      <c r="H69" s="75">
        <v>2</v>
      </c>
      <c r="I69" s="75">
        <v>2</v>
      </c>
      <c r="J69" s="75">
        <v>8</v>
      </c>
      <c r="K69" s="75" t="s">
        <v>646</v>
      </c>
      <c r="L69" s="75" t="s">
        <v>452</v>
      </c>
      <c r="M69" s="270">
        <v>571</v>
      </c>
      <c r="N69" s="75" t="s">
        <v>647</v>
      </c>
      <c r="O69" s="269" t="s">
        <v>648</v>
      </c>
      <c r="P69" s="75">
        <v>100</v>
      </c>
      <c r="Q69" s="345" t="s">
        <v>619</v>
      </c>
      <c r="R69" s="244"/>
      <c r="S69" s="244"/>
      <c r="T69" s="244"/>
      <c r="U69" s="244"/>
      <c r="V69" s="244"/>
      <c r="W69" s="244"/>
      <c r="X69" s="244"/>
      <c r="Y69" s="244"/>
      <c r="Z69" s="244"/>
      <c r="AA69" s="244"/>
      <c r="AB69" s="244"/>
      <c r="AC69" s="244"/>
      <c r="AD69" s="244"/>
      <c r="AE69" s="244"/>
      <c r="AF69" s="244"/>
      <c r="AG69" s="244"/>
      <c r="AH69" s="244"/>
      <c r="AI69" s="244"/>
      <c r="AJ69" s="244"/>
      <c r="AK69" s="244"/>
      <c r="AL69" s="244"/>
    </row>
    <row r="70" spans="1:38" ht="67.5" x14ac:dyDescent="0.25">
      <c r="A70" s="269" t="s">
        <v>649</v>
      </c>
      <c r="B70" s="75"/>
      <c r="C70" s="75"/>
      <c r="D70" s="75" t="s">
        <v>55</v>
      </c>
      <c r="E70" s="269" t="s">
        <v>650</v>
      </c>
      <c r="F70" s="75">
        <v>15</v>
      </c>
      <c r="G70" s="75">
        <v>15</v>
      </c>
      <c r="H70" s="75">
        <v>15</v>
      </c>
      <c r="I70" s="75">
        <v>15</v>
      </c>
      <c r="J70" s="75">
        <v>60</v>
      </c>
      <c r="K70" s="75" t="s">
        <v>642</v>
      </c>
      <c r="L70" s="75" t="s">
        <v>57</v>
      </c>
      <c r="M70" s="75">
        <v>571</v>
      </c>
      <c r="N70" s="75" t="s">
        <v>651</v>
      </c>
      <c r="O70" s="269" t="s">
        <v>652</v>
      </c>
      <c r="P70" s="75">
        <v>15</v>
      </c>
      <c r="Q70" s="345" t="s">
        <v>619</v>
      </c>
      <c r="R70" s="244"/>
      <c r="S70" s="244"/>
      <c r="T70" s="244"/>
      <c r="U70" s="244"/>
      <c r="V70" s="244"/>
      <c r="W70" s="244"/>
      <c r="X70" s="244"/>
      <c r="Y70" s="244"/>
      <c r="Z70" s="244"/>
      <c r="AA70" s="244"/>
      <c r="AB70" s="244"/>
      <c r="AC70" s="244"/>
      <c r="AD70" s="244"/>
      <c r="AE70" s="244"/>
      <c r="AF70" s="244"/>
      <c r="AG70" s="244"/>
      <c r="AH70" s="244"/>
      <c r="AI70" s="244"/>
      <c r="AJ70" s="244"/>
      <c r="AK70" s="244"/>
      <c r="AL70" s="244"/>
    </row>
    <row r="71" spans="1:38" ht="78.75" x14ac:dyDescent="0.25">
      <c r="A71" s="201" t="s">
        <v>653</v>
      </c>
      <c r="B71" s="56" t="s">
        <v>55</v>
      </c>
      <c r="C71" s="56"/>
      <c r="D71" s="56"/>
      <c r="E71" s="155" t="s">
        <v>654</v>
      </c>
      <c r="F71" s="56">
        <v>2</v>
      </c>
      <c r="G71" s="56">
        <v>4</v>
      </c>
      <c r="H71" s="56">
        <v>2</v>
      </c>
      <c r="I71" s="56">
        <v>4</v>
      </c>
      <c r="J71" s="56">
        <v>12</v>
      </c>
      <c r="K71" s="56" t="s">
        <v>655</v>
      </c>
      <c r="L71" s="56" t="s">
        <v>57</v>
      </c>
      <c r="M71" s="106">
        <v>569</v>
      </c>
      <c r="N71" s="106" t="s">
        <v>70</v>
      </c>
      <c r="O71" s="155" t="s">
        <v>656</v>
      </c>
      <c r="P71" s="56">
        <v>1</v>
      </c>
      <c r="Q71" s="129" t="s">
        <v>619</v>
      </c>
      <c r="R71" s="244"/>
      <c r="S71" s="244"/>
      <c r="T71" s="244"/>
      <c r="U71" s="244"/>
      <c r="V71" s="244"/>
      <c r="W71" s="244"/>
      <c r="X71" s="244"/>
      <c r="Y71" s="244"/>
      <c r="Z71" s="244"/>
      <c r="AA71" s="244"/>
      <c r="AB71" s="244"/>
      <c r="AC71" s="244"/>
      <c r="AD71" s="244"/>
      <c r="AE71" s="244"/>
      <c r="AF71" s="244"/>
      <c r="AG71" s="244"/>
      <c r="AH71" s="244"/>
      <c r="AI71" s="244"/>
      <c r="AJ71" s="244"/>
      <c r="AK71" s="244"/>
      <c r="AL71" s="244"/>
    </row>
    <row r="72" spans="1:38" ht="56.25" x14ac:dyDescent="0.25">
      <c r="A72" s="201" t="s">
        <v>657</v>
      </c>
      <c r="B72" s="346" t="s">
        <v>55</v>
      </c>
      <c r="C72" s="346" t="s">
        <v>55</v>
      </c>
      <c r="D72" s="346" t="s">
        <v>55</v>
      </c>
      <c r="E72" s="155" t="s">
        <v>658</v>
      </c>
      <c r="F72" s="56">
        <v>184</v>
      </c>
      <c r="G72" s="56">
        <v>196</v>
      </c>
      <c r="H72" s="56">
        <v>164</v>
      </c>
      <c r="I72" s="106">
        <v>124</v>
      </c>
      <c r="J72" s="56">
        <v>668</v>
      </c>
      <c r="K72" s="56" t="s">
        <v>659</v>
      </c>
      <c r="L72" s="56" t="s">
        <v>57</v>
      </c>
      <c r="M72" s="106">
        <v>569</v>
      </c>
      <c r="N72" s="106" t="s">
        <v>70</v>
      </c>
      <c r="O72" s="155" t="s">
        <v>660</v>
      </c>
      <c r="P72" s="56">
        <v>1</v>
      </c>
      <c r="Q72" s="129" t="s">
        <v>619</v>
      </c>
      <c r="R72" s="244"/>
      <c r="S72" s="244"/>
      <c r="T72" s="244"/>
      <c r="U72" s="244"/>
      <c r="V72" s="244"/>
      <c r="W72" s="244"/>
      <c r="X72" s="244"/>
      <c r="Y72" s="244"/>
      <c r="Z72" s="244"/>
      <c r="AA72" s="244"/>
      <c r="AB72" s="244"/>
      <c r="AC72" s="244"/>
      <c r="AD72" s="244"/>
      <c r="AE72" s="244"/>
      <c r="AF72" s="244"/>
      <c r="AG72" s="244"/>
      <c r="AH72" s="244"/>
      <c r="AI72" s="244"/>
      <c r="AJ72" s="244"/>
      <c r="AK72" s="244"/>
      <c r="AL72" s="244"/>
    </row>
    <row r="73" spans="1:38" ht="123.75" x14ac:dyDescent="0.25">
      <c r="A73" s="201" t="s">
        <v>661</v>
      </c>
      <c r="B73" s="106"/>
      <c r="C73" s="106" t="s">
        <v>55</v>
      </c>
      <c r="D73" s="106"/>
      <c r="E73" s="201" t="s">
        <v>662</v>
      </c>
      <c r="F73" s="106">
        <v>30</v>
      </c>
      <c r="G73" s="106">
        <v>30</v>
      </c>
      <c r="H73" s="106">
        <v>30</v>
      </c>
      <c r="I73" s="106">
        <v>26</v>
      </c>
      <c r="J73" s="106">
        <v>116</v>
      </c>
      <c r="K73" s="106" t="s">
        <v>663</v>
      </c>
      <c r="L73" s="106" t="s">
        <v>57</v>
      </c>
      <c r="M73" s="106">
        <v>210</v>
      </c>
      <c r="N73" s="106" t="s">
        <v>664</v>
      </c>
      <c r="O73" s="201" t="s">
        <v>665</v>
      </c>
      <c r="P73" s="106">
        <v>116</v>
      </c>
      <c r="Q73" s="342" t="s">
        <v>619</v>
      </c>
      <c r="R73" s="244"/>
      <c r="S73" s="244"/>
      <c r="T73" s="244"/>
      <c r="U73" s="244"/>
      <c r="V73" s="244"/>
      <c r="W73" s="244"/>
      <c r="X73" s="244"/>
      <c r="Y73" s="244"/>
      <c r="Z73" s="244"/>
      <c r="AA73" s="244"/>
      <c r="AB73" s="244"/>
      <c r="AC73" s="244"/>
      <c r="AD73" s="244"/>
      <c r="AE73" s="244"/>
      <c r="AF73" s="244"/>
      <c r="AG73" s="244"/>
      <c r="AH73" s="244"/>
      <c r="AI73" s="244"/>
      <c r="AJ73" s="244"/>
      <c r="AK73" s="244"/>
      <c r="AL73" s="244"/>
    </row>
    <row r="74" spans="1:38" ht="90" x14ac:dyDescent="0.25">
      <c r="A74" s="201" t="s">
        <v>666</v>
      </c>
      <c r="B74" s="56"/>
      <c r="C74" s="56"/>
      <c r="D74" s="56" t="s">
        <v>55</v>
      </c>
      <c r="E74" s="155" t="s">
        <v>667</v>
      </c>
      <c r="F74" s="56">
        <v>2</v>
      </c>
      <c r="G74" s="56">
        <v>3</v>
      </c>
      <c r="H74" s="75">
        <v>3</v>
      </c>
      <c r="I74" s="75">
        <v>3</v>
      </c>
      <c r="J74" s="56">
        <v>11</v>
      </c>
      <c r="K74" s="56" t="s">
        <v>668</v>
      </c>
      <c r="L74" s="56" t="s">
        <v>57</v>
      </c>
      <c r="M74" s="106">
        <v>572</v>
      </c>
      <c r="N74" s="56" t="s">
        <v>70</v>
      </c>
      <c r="O74" s="155" t="s">
        <v>669</v>
      </c>
      <c r="P74" s="56" t="s">
        <v>670</v>
      </c>
      <c r="Q74" s="129" t="s">
        <v>619</v>
      </c>
      <c r="R74" s="244"/>
      <c r="S74" s="244"/>
      <c r="T74" s="244"/>
      <c r="U74" s="244"/>
      <c r="V74" s="244"/>
      <c r="W74" s="244"/>
      <c r="X74" s="244"/>
      <c r="Y74" s="244"/>
      <c r="Z74" s="244"/>
      <c r="AA74" s="244"/>
      <c r="AB74" s="244"/>
      <c r="AC74" s="244"/>
      <c r="AD74" s="244"/>
      <c r="AE74" s="244"/>
      <c r="AF74" s="244"/>
      <c r="AG74" s="244"/>
      <c r="AH74" s="244"/>
      <c r="AI74" s="244"/>
      <c r="AJ74" s="244"/>
      <c r="AK74" s="244"/>
      <c r="AL74" s="244"/>
    </row>
    <row r="75" spans="1:38" ht="90" x14ac:dyDescent="0.25">
      <c r="A75" s="201" t="s">
        <v>671</v>
      </c>
      <c r="B75" s="56"/>
      <c r="C75" s="56"/>
      <c r="D75" s="56" t="s">
        <v>55</v>
      </c>
      <c r="E75" s="269" t="s">
        <v>672</v>
      </c>
      <c r="F75" s="56">
        <v>50</v>
      </c>
      <c r="G75" s="56">
        <v>50</v>
      </c>
      <c r="H75" s="75">
        <v>50</v>
      </c>
      <c r="I75" s="75">
        <v>50</v>
      </c>
      <c r="J75" s="56">
        <v>200</v>
      </c>
      <c r="K75" s="56" t="s">
        <v>668</v>
      </c>
      <c r="L75" s="56" t="s">
        <v>57</v>
      </c>
      <c r="M75" s="106">
        <v>572</v>
      </c>
      <c r="N75" s="56" t="s">
        <v>70</v>
      </c>
      <c r="O75" s="155" t="s">
        <v>673</v>
      </c>
      <c r="P75" s="56" t="s">
        <v>674</v>
      </c>
      <c r="Q75" s="129" t="s">
        <v>675</v>
      </c>
      <c r="R75" s="244"/>
      <c r="S75" s="244"/>
      <c r="T75" s="244"/>
      <c r="U75" s="244"/>
      <c r="V75" s="244"/>
      <c r="W75" s="244"/>
      <c r="X75" s="244"/>
      <c r="Y75" s="244"/>
      <c r="Z75" s="244"/>
      <c r="AA75" s="244"/>
      <c r="AB75" s="244"/>
      <c r="AC75" s="244"/>
      <c r="AD75" s="244"/>
      <c r="AE75" s="244"/>
      <c r="AF75" s="244"/>
      <c r="AG75" s="244"/>
      <c r="AH75" s="244"/>
      <c r="AI75" s="244"/>
      <c r="AJ75" s="244"/>
      <c r="AK75" s="244"/>
      <c r="AL75" s="244"/>
    </row>
    <row r="76" spans="1:38" ht="56.25" x14ac:dyDescent="0.25">
      <c r="A76" s="201" t="s">
        <v>676</v>
      </c>
      <c r="B76" s="56"/>
      <c r="C76" s="56"/>
      <c r="D76" s="56" t="s">
        <v>55</v>
      </c>
      <c r="E76" s="269" t="s">
        <v>677</v>
      </c>
      <c r="F76" s="56">
        <v>20</v>
      </c>
      <c r="G76" s="56">
        <v>20</v>
      </c>
      <c r="H76" s="75">
        <v>20</v>
      </c>
      <c r="I76" s="75">
        <v>20</v>
      </c>
      <c r="J76" s="56">
        <v>80</v>
      </c>
      <c r="K76" s="56" t="s">
        <v>668</v>
      </c>
      <c r="L76" s="56" t="s">
        <v>57</v>
      </c>
      <c r="M76" s="106">
        <v>572</v>
      </c>
      <c r="N76" s="56" t="s">
        <v>70</v>
      </c>
      <c r="O76" s="155" t="s">
        <v>678</v>
      </c>
      <c r="P76" s="56" t="s">
        <v>679</v>
      </c>
      <c r="Q76" s="129" t="s">
        <v>680</v>
      </c>
      <c r="R76" s="244"/>
      <c r="S76" s="244"/>
      <c r="T76" s="244"/>
      <c r="U76" s="244"/>
      <c r="V76" s="244"/>
      <c r="W76" s="244"/>
      <c r="X76" s="244"/>
      <c r="Y76" s="244"/>
      <c r="Z76" s="244"/>
      <c r="AA76" s="244"/>
      <c r="AB76" s="244"/>
      <c r="AC76" s="244"/>
      <c r="AD76" s="244"/>
      <c r="AE76" s="244"/>
      <c r="AF76" s="244"/>
      <c r="AG76" s="244"/>
      <c r="AH76" s="244"/>
      <c r="AI76" s="244"/>
      <c r="AJ76" s="244"/>
      <c r="AK76" s="244"/>
      <c r="AL76" s="244"/>
    </row>
    <row r="77" spans="1:38" ht="101.25" x14ac:dyDescent="0.25">
      <c r="A77" s="201" t="s">
        <v>681</v>
      </c>
      <c r="B77" s="56"/>
      <c r="C77" s="56"/>
      <c r="D77" s="56" t="s">
        <v>55</v>
      </c>
      <c r="E77" s="269" t="s">
        <v>682</v>
      </c>
      <c r="F77" s="56">
        <v>50</v>
      </c>
      <c r="G77" s="56">
        <v>50</v>
      </c>
      <c r="H77" s="75">
        <v>50</v>
      </c>
      <c r="I77" s="75">
        <v>50</v>
      </c>
      <c r="J77" s="56">
        <v>200</v>
      </c>
      <c r="K77" s="56" t="s">
        <v>683</v>
      </c>
      <c r="L77" s="56" t="s">
        <v>57</v>
      </c>
      <c r="M77" s="106">
        <v>572</v>
      </c>
      <c r="N77" s="56" t="s">
        <v>70</v>
      </c>
      <c r="O77" s="155" t="s">
        <v>684</v>
      </c>
      <c r="P77" s="56" t="s">
        <v>685</v>
      </c>
      <c r="Q77" s="129" t="s">
        <v>628</v>
      </c>
      <c r="R77" s="244"/>
      <c r="S77" s="244"/>
      <c r="T77" s="244"/>
      <c r="U77" s="244"/>
      <c r="V77" s="244"/>
      <c r="W77" s="244"/>
      <c r="X77" s="244"/>
      <c r="Y77" s="244"/>
      <c r="Z77" s="244"/>
      <c r="AA77" s="244"/>
      <c r="AB77" s="244"/>
      <c r="AC77" s="244"/>
      <c r="AD77" s="244"/>
      <c r="AE77" s="244"/>
      <c r="AF77" s="244"/>
      <c r="AG77" s="244"/>
      <c r="AH77" s="244"/>
      <c r="AI77" s="244"/>
      <c r="AJ77" s="244"/>
      <c r="AK77" s="244"/>
      <c r="AL77" s="244"/>
    </row>
    <row r="78" spans="1:38" ht="135" x14ac:dyDescent="0.25">
      <c r="A78" s="201" t="s">
        <v>686</v>
      </c>
      <c r="B78" s="56"/>
      <c r="C78" s="56"/>
      <c r="D78" s="56" t="s">
        <v>55</v>
      </c>
      <c r="E78" s="347" t="s">
        <v>687</v>
      </c>
      <c r="F78" s="56">
        <v>10</v>
      </c>
      <c r="G78" s="56">
        <v>10</v>
      </c>
      <c r="H78" s="56">
        <v>10</v>
      </c>
      <c r="I78" s="56">
        <v>10</v>
      </c>
      <c r="J78" s="56">
        <v>40</v>
      </c>
      <c r="K78" s="56" t="s">
        <v>632</v>
      </c>
      <c r="L78" s="106" t="s">
        <v>57</v>
      </c>
      <c r="M78" s="348">
        <v>573</v>
      </c>
      <c r="N78" s="56" t="s">
        <v>688</v>
      </c>
      <c r="O78" s="155" t="s">
        <v>689</v>
      </c>
      <c r="P78" s="56">
        <v>40</v>
      </c>
      <c r="Q78" s="129" t="s">
        <v>690</v>
      </c>
      <c r="R78" s="244"/>
      <c r="S78" s="244"/>
      <c r="T78" s="244"/>
      <c r="U78" s="244"/>
      <c r="V78" s="244"/>
      <c r="W78" s="244"/>
      <c r="X78" s="244"/>
      <c r="Y78" s="244"/>
      <c r="Z78" s="244"/>
      <c r="AA78" s="244"/>
      <c r="AB78" s="244"/>
      <c r="AC78" s="244"/>
      <c r="AD78" s="244"/>
      <c r="AE78" s="244"/>
      <c r="AF78" s="244"/>
      <c r="AG78" s="244"/>
      <c r="AH78" s="244"/>
      <c r="AI78" s="244"/>
      <c r="AJ78" s="244"/>
      <c r="AK78" s="244"/>
      <c r="AL78" s="244"/>
    </row>
    <row r="79" spans="1:38" ht="56.25" x14ac:dyDescent="0.25">
      <c r="A79" s="201" t="s">
        <v>691</v>
      </c>
      <c r="B79" s="56"/>
      <c r="C79" s="56" t="s">
        <v>55</v>
      </c>
      <c r="D79" s="56"/>
      <c r="E79" s="347" t="s">
        <v>692</v>
      </c>
      <c r="F79" s="56">
        <v>10</v>
      </c>
      <c r="G79" s="56">
        <v>10</v>
      </c>
      <c r="H79" s="56">
        <v>10</v>
      </c>
      <c r="I79" s="56">
        <v>10</v>
      </c>
      <c r="J79" s="56">
        <v>40</v>
      </c>
      <c r="K79" s="56" t="s">
        <v>646</v>
      </c>
      <c r="L79" s="106" t="s">
        <v>57</v>
      </c>
      <c r="M79" s="348">
        <v>573</v>
      </c>
      <c r="N79" s="56" t="s">
        <v>688</v>
      </c>
      <c r="O79" s="155" t="s">
        <v>689</v>
      </c>
      <c r="P79" s="56">
        <v>40</v>
      </c>
      <c r="Q79" s="129" t="s">
        <v>690</v>
      </c>
      <c r="R79" s="244"/>
      <c r="S79" s="244"/>
      <c r="T79" s="244"/>
      <c r="U79" s="244"/>
      <c r="V79" s="244"/>
      <c r="W79" s="244"/>
      <c r="X79" s="244"/>
      <c r="Y79" s="244"/>
      <c r="Z79" s="244"/>
      <c r="AA79" s="244"/>
      <c r="AB79" s="244"/>
      <c r="AC79" s="244"/>
      <c r="AD79" s="244"/>
      <c r="AE79" s="244"/>
      <c r="AF79" s="244"/>
      <c r="AG79" s="244"/>
      <c r="AH79" s="244"/>
      <c r="AI79" s="244"/>
      <c r="AJ79" s="244"/>
      <c r="AK79" s="244"/>
      <c r="AL79" s="244"/>
    </row>
    <row r="80" spans="1:38" ht="123.75" x14ac:dyDescent="0.25">
      <c r="A80" s="201" t="s">
        <v>693</v>
      </c>
      <c r="B80" s="56"/>
      <c r="C80" s="56"/>
      <c r="D80" s="56" t="s">
        <v>55</v>
      </c>
      <c r="E80" s="347" t="s">
        <v>694</v>
      </c>
      <c r="F80" s="56">
        <v>10</v>
      </c>
      <c r="G80" s="56">
        <v>10</v>
      </c>
      <c r="H80" s="56">
        <v>10</v>
      </c>
      <c r="I80" s="56">
        <v>10</v>
      </c>
      <c r="J80" s="56">
        <v>40</v>
      </c>
      <c r="K80" s="56" t="s">
        <v>646</v>
      </c>
      <c r="L80" s="106" t="s">
        <v>57</v>
      </c>
      <c r="M80" s="348">
        <v>573</v>
      </c>
      <c r="N80" s="56" t="s">
        <v>688</v>
      </c>
      <c r="O80" s="155" t="s">
        <v>689</v>
      </c>
      <c r="P80" s="56">
        <v>40</v>
      </c>
      <c r="Q80" s="129" t="s">
        <v>690</v>
      </c>
      <c r="R80" s="244"/>
      <c r="S80" s="244"/>
      <c r="T80" s="244"/>
      <c r="U80" s="244"/>
      <c r="V80" s="244"/>
      <c r="W80" s="244"/>
      <c r="X80" s="244"/>
      <c r="Y80" s="244"/>
      <c r="Z80" s="244"/>
      <c r="AA80" s="244"/>
      <c r="AB80" s="244"/>
      <c r="AC80" s="244"/>
      <c r="AD80" s="244"/>
      <c r="AE80" s="244"/>
      <c r="AF80" s="244"/>
      <c r="AG80" s="244"/>
      <c r="AH80" s="244"/>
      <c r="AI80" s="244"/>
      <c r="AJ80" s="244"/>
      <c r="AK80" s="244"/>
      <c r="AL80" s="244"/>
    </row>
    <row r="81" spans="1:38" ht="78.75" x14ac:dyDescent="0.25">
      <c r="A81" s="201" t="s">
        <v>695</v>
      </c>
      <c r="B81" s="56"/>
      <c r="C81" s="56"/>
      <c r="D81" s="56" t="s">
        <v>55</v>
      </c>
      <c r="E81" s="201" t="s">
        <v>696</v>
      </c>
      <c r="F81" s="56">
        <v>10</v>
      </c>
      <c r="G81" s="56">
        <v>10</v>
      </c>
      <c r="H81" s="56">
        <v>10</v>
      </c>
      <c r="I81" s="56">
        <v>10</v>
      </c>
      <c r="J81" s="56">
        <v>40</v>
      </c>
      <c r="K81" s="56" t="s">
        <v>646</v>
      </c>
      <c r="L81" s="106" t="s">
        <v>57</v>
      </c>
      <c r="M81" s="348">
        <v>573</v>
      </c>
      <c r="N81" s="56" t="s">
        <v>688</v>
      </c>
      <c r="O81" s="155" t="s">
        <v>689</v>
      </c>
      <c r="P81" s="56">
        <v>40</v>
      </c>
      <c r="Q81" s="129" t="s">
        <v>690</v>
      </c>
      <c r="R81" s="244"/>
      <c r="S81" s="244"/>
      <c r="T81" s="244"/>
      <c r="U81" s="244"/>
      <c r="V81" s="244"/>
      <c r="W81" s="244"/>
      <c r="X81" s="244"/>
      <c r="Y81" s="244"/>
      <c r="Z81" s="244"/>
      <c r="AA81" s="244"/>
      <c r="AB81" s="244"/>
      <c r="AC81" s="244"/>
      <c r="AD81" s="244"/>
      <c r="AE81" s="244"/>
      <c r="AF81" s="244"/>
      <c r="AG81" s="244"/>
      <c r="AH81" s="244"/>
      <c r="AI81" s="244"/>
      <c r="AJ81" s="244"/>
      <c r="AK81" s="244"/>
      <c r="AL81" s="244"/>
    </row>
    <row r="82" spans="1:38" ht="146.25" x14ac:dyDescent="0.25">
      <c r="A82" s="201" t="s">
        <v>697</v>
      </c>
      <c r="B82" s="106" t="s">
        <v>55</v>
      </c>
      <c r="C82" s="106"/>
      <c r="D82" s="106"/>
      <c r="E82" s="201" t="s">
        <v>698</v>
      </c>
      <c r="F82" s="106">
        <v>26</v>
      </c>
      <c r="G82" s="106">
        <v>39</v>
      </c>
      <c r="H82" s="106">
        <v>39</v>
      </c>
      <c r="I82" s="106">
        <v>20</v>
      </c>
      <c r="J82" s="106">
        <v>124</v>
      </c>
      <c r="K82" s="106" t="s">
        <v>699</v>
      </c>
      <c r="L82" s="106" t="s">
        <v>57</v>
      </c>
      <c r="M82" s="106">
        <v>573</v>
      </c>
      <c r="N82" s="106" t="s">
        <v>700</v>
      </c>
      <c r="O82" s="201" t="s">
        <v>701</v>
      </c>
      <c r="P82" s="106">
        <v>30</v>
      </c>
      <c r="Q82" s="129" t="s">
        <v>690</v>
      </c>
      <c r="R82" s="244"/>
      <c r="S82" s="244"/>
      <c r="T82" s="244"/>
      <c r="U82" s="244"/>
      <c r="V82" s="244"/>
      <c r="W82" s="244"/>
      <c r="X82" s="244"/>
      <c r="Y82" s="244"/>
      <c r="Z82" s="244"/>
      <c r="AA82" s="244"/>
      <c r="AB82" s="244"/>
      <c r="AC82" s="244"/>
      <c r="AD82" s="244"/>
      <c r="AE82" s="244"/>
      <c r="AF82" s="244"/>
      <c r="AG82" s="244"/>
      <c r="AH82" s="244"/>
      <c r="AI82" s="244"/>
      <c r="AJ82" s="244"/>
      <c r="AK82" s="244"/>
      <c r="AL82" s="244"/>
    </row>
    <row r="83" spans="1:38" ht="90" x14ac:dyDescent="0.25">
      <c r="A83" s="201" t="s">
        <v>702</v>
      </c>
      <c r="B83" s="106" t="s">
        <v>55</v>
      </c>
      <c r="C83" s="106"/>
      <c r="D83" s="106"/>
      <c r="E83" s="201" t="s">
        <v>698</v>
      </c>
      <c r="F83" s="106">
        <v>1</v>
      </c>
      <c r="G83" s="106">
        <v>1</v>
      </c>
      <c r="H83" s="106">
        <v>1</v>
      </c>
      <c r="I83" s="106">
        <v>1</v>
      </c>
      <c r="J83" s="106">
        <v>4</v>
      </c>
      <c r="K83" s="106" t="s">
        <v>699</v>
      </c>
      <c r="L83" s="106" t="s">
        <v>452</v>
      </c>
      <c r="M83" s="106">
        <v>573</v>
      </c>
      <c r="N83" s="106" t="s">
        <v>703</v>
      </c>
      <c r="O83" s="201" t="s">
        <v>703</v>
      </c>
      <c r="P83" s="106">
        <v>20</v>
      </c>
      <c r="Q83" s="129" t="s">
        <v>690</v>
      </c>
      <c r="R83" s="244"/>
      <c r="S83" s="244"/>
      <c r="T83" s="244"/>
      <c r="U83" s="244"/>
      <c r="V83" s="244"/>
      <c r="W83" s="244"/>
      <c r="X83" s="244"/>
      <c r="Y83" s="244"/>
      <c r="Z83" s="244"/>
      <c r="AA83" s="244"/>
      <c r="AB83" s="244"/>
      <c r="AC83" s="244"/>
      <c r="AD83" s="244"/>
      <c r="AE83" s="244"/>
      <c r="AF83" s="244"/>
      <c r="AG83" s="244"/>
      <c r="AH83" s="244"/>
      <c r="AI83" s="244"/>
      <c r="AJ83" s="244"/>
      <c r="AK83" s="244"/>
      <c r="AL83" s="244"/>
    </row>
    <row r="84" spans="1:38" ht="67.5" x14ac:dyDescent="0.25">
      <c r="A84" s="201" t="s">
        <v>704</v>
      </c>
      <c r="B84" s="106" t="s">
        <v>55</v>
      </c>
      <c r="C84" s="106"/>
      <c r="D84" s="106"/>
      <c r="E84" s="201" t="s">
        <v>705</v>
      </c>
      <c r="F84" s="106">
        <v>16</v>
      </c>
      <c r="G84" s="106">
        <v>24</v>
      </c>
      <c r="H84" s="106">
        <v>24</v>
      </c>
      <c r="I84" s="106">
        <v>16</v>
      </c>
      <c r="J84" s="106">
        <v>80</v>
      </c>
      <c r="K84" s="106" t="s">
        <v>699</v>
      </c>
      <c r="L84" s="106" t="s">
        <v>57</v>
      </c>
      <c r="M84" s="106">
        <v>573</v>
      </c>
      <c r="N84" s="106" t="s">
        <v>706</v>
      </c>
      <c r="O84" s="201" t="s">
        <v>707</v>
      </c>
      <c r="P84" s="106">
        <v>30</v>
      </c>
      <c r="Q84" s="129" t="s">
        <v>690</v>
      </c>
      <c r="R84" s="244"/>
      <c r="S84" s="244"/>
      <c r="T84" s="244"/>
      <c r="U84" s="244"/>
      <c r="V84" s="244"/>
      <c r="W84" s="244"/>
      <c r="X84" s="244"/>
      <c r="Y84" s="244"/>
      <c r="Z84" s="244"/>
      <c r="AA84" s="244"/>
      <c r="AB84" s="244"/>
      <c r="AC84" s="244"/>
      <c r="AD84" s="244"/>
      <c r="AE84" s="244"/>
      <c r="AF84" s="244"/>
      <c r="AG84" s="244"/>
      <c r="AH84" s="244"/>
      <c r="AI84" s="244"/>
      <c r="AJ84" s="244"/>
      <c r="AK84" s="244"/>
      <c r="AL84" s="244"/>
    </row>
    <row r="85" spans="1:38" ht="90" x14ac:dyDescent="0.25">
      <c r="A85" s="349" t="s">
        <v>708</v>
      </c>
      <c r="B85" s="56" t="s">
        <v>55</v>
      </c>
      <c r="C85" s="56"/>
      <c r="D85" s="56"/>
      <c r="E85" s="349" t="s">
        <v>709</v>
      </c>
      <c r="F85" s="56">
        <v>14</v>
      </c>
      <c r="G85" s="56">
        <v>23</v>
      </c>
      <c r="H85" s="106">
        <v>23</v>
      </c>
      <c r="I85" s="106">
        <v>14</v>
      </c>
      <c r="J85" s="106">
        <v>74</v>
      </c>
      <c r="K85" s="106" t="s">
        <v>699</v>
      </c>
      <c r="L85" s="106" t="s">
        <v>57</v>
      </c>
      <c r="M85" s="350">
        <v>573</v>
      </c>
      <c r="N85" s="106" t="s">
        <v>710</v>
      </c>
      <c r="O85" s="155" t="s">
        <v>711</v>
      </c>
      <c r="P85" s="56">
        <v>30</v>
      </c>
      <c r="Q85" s="129" t="s">
        <v>690</v>
      </c>
      <c r="R85" s="244"/>
      <c r="S85" s="244"/>
      <c r="T85" s="244"/>
      <c r="U85" s="244"/>
      <c r="V85" s="244"/>
      <c r="W85" s="244"/>
      <c r="X85" s="244"/>
      <c r="Y85" s="244"/>
      <c r="Z85" s="244"/>
      <c r="AA85" s="244"/>
      <c r="AB85" s="244"/>
      <c r="AC85" s="244"/>
      <c r="AD85" s="244"/>
      <c r="AE85" s="244"/>
      <c r="AF85" s="244"/>
      <c r="AG85" s="244"/>
      <c r="AH85" s="244"/>
      <c r="AI85" s="244"/>
      <c r="AJ85" s="244"/>
      <c r="AK85" s="244"/>
      <c r="AL85" s="244"/>
    </row>
    <row r="86" spans="1:38" ht="56.25" x14ac:dyDescent="0.25">
      <c r="A86" s="351" t="s">
        <v>712</v>
      </c>
      <c r="B86" s="56"/>
      <c r="C86" s="56" t="s">
        <v>55</v>
      </c>
      <c r="D86" s="56"/>
      <c r="E86" s="155" t="s">
        <v>713</v>
      </c>
      <c r="F86" s="56">
        <v>3</v>
      </c>
      <c r="G86" s="56">
        <v>3</v>
      </c>
      <c r="H86" s="106">
        <v>3</v>
      </c>
      <c r="I86" s="106">
        <v>3</v>
      </c>
      <c r="J86" s="106">
        <v>12</v>
      </c>
      <c r="K86" s="106" t="s">
        <v>646</v>
      </c>
      <c r="L86" s="106" t="s">
        <v>57</v>
      </c>
      <c r="M86" s="350">
        <v>573</v>
      </c>
      <c r="N86" s="56" t="s">
        <v>688</v>
      </c>
      <c r="O86" s="155" t="s">
        <v>714</v>
      </c>
      <c r="P86" s="106">
        <v>12</v>
      </c>
      <c r="Q86" s="129" t="s">
        <v>690</v>
      </c>
      <c r="R86" s="244"/>
      <c r="S86" s="244"/>
      <c r="T86" s="244"/>
      <c r="U86" s="244"/>
      <c r="V86" s="244"/>
      <c r="W86" s="244"/>
      <c r="X86" s="244"/>
      <c r="Y86" s="244"/>
      <c r="Z86" s="244"/>
      <c r="AA86" s="244"/>
      <c r="AB86" s="244"/>
      <c r="AC86" s="244"/>
      <c r="AD86" s="244"/>
      <c r="AE86" s="244"/>
      <c r="AF86" s="244"/>
      <c r="AG86" s="244"/>
      <c r="AH86" s="244"/>
      <c r="AI86" s="244"/>
      <c r="AJ86" s="244"/>
      <c r="AK86" s="244"/>
      <c r="AL86" s="244"/>
    </row>
    <row r="87" spans="1:38" ht="45" x14ac:dyDescent="0.25">
      <c r="A87" s="201" t="s">
        <v>715</v>
      </c>
      <c r="B87" s="56"/>
      <c r="C87" s="56" t="s">
        <v>55</v>
      </c>
      <c r="D87" s="56"/>
      <c r="E87" s="269" t="s">
        <v>716</v>
      </c>
      <c r="F87" s="56">
        <v>3</v>
      </c>
      <c r="G87" s="56">
        <v>3</v>
      </c>
      <c r="H87" s="106">
        <v>3</v>
      </c>
      <c r="I87" s="106">
        <v>3</v>
      </c>
      <c r="J87" s="106">
        <v>12</v>
      </c>
      <c r="K87" s="106" t="s">
        <v>646</v>
      </c>
      <c r="L87" s="106" t="s">
        <v>57</v>
      </c>
      <c r="M87" s="350">
        <v>573</v>
      </c>
      <c r="N87" s="106" t="s">
        <v>703</v>
      </c>
      <c r="O87" s="201" t="s">
        <v>703</v>
      </c>
      <c r="P87" s="106">
        <v>12</v>
      </c>
      <c r="Q87" s="129" t="s">
        <v>690</v>
      </c>
      <c r="R87" s="244"/>
      <c r="S87" s="244"/>
      <c r="T87" s="244"/>
      <c r="U87" s="244"/>
      <c r="V87" s="244"/>
      <c r="W87" s="244"/>
      <c r="X87" s="244"/>
      <c r="Y87" s="244"/>
      <c r="Z87" s="244"/>
      <c r="AA87" s="244"/>
      <c r="AB87" s="244"/>
      <c r="AC87" s="244"/>
      <c r="AD87" s="244"/>
      <c r="AE87" s="244"/>
      <c r="AF87" s="244"/>
      <c r="AG87" s="244"/>
      <c r="AH87" s="244"/>
      <c r="AI87" s="244"/>
      <c r="AJ87" s="244"/>
      <c r="AK87" s="244"/>
      <c r="AL87" s="244"/>
    </row>
    <row r="88" spans="1:38" ht="56.25" x14ac:dyDescent="0.25">
      <c r="A88" s="201" t="s">
        <v>717</v>
      </c>
      <c r="B88" s="56"/>
      <c r="C88" s="56" t="s">
        <v>55</v>
      </c>
      <c r="D88" s="56"/>
      <c r="E88" s="155" t="s">
        <v>718</v>
      </c>
      <c r="F88" s="56">
        <v>3</v>
      </c>
      <c r="G88" s="56">
        <v>3</v>
      </c>
      <c r="H88" s="106">
        <v>3</v>
      </c>
      <c r="I88" s="106">
        <v>3</v>
      </c>
      <c r="J88" s="106">
        <v>12</v>
      </c>
      <c r="K88" s="106" t="s">
        <v>646</v>
      </c>
      <c r="L88" s="106" t="s">
        <v>57</v>
      </c>
      <c r="M88" s="350">
        <v>573</v>
      </c>
      <c r="N88" s="106" t="s">
        <v>688</v>
      </c>
      <c r="O88" s="201" t="s">
        <v>719</v>
      </c>
      <c r="P88" s="106">
        <v>12</v>
      </c>
      <c r="Q88" s="129" t="s">
        <v>690</v>
      </c>
      <c r="R88" s="244"/>
      <c r="S88" s="244"/>
      <c r="T88" s="244"/>
      <c r="U88" s="244"/>
      <c r="V88" s="244"/>
      <c r="W88" s="244"/>
      <c r="X88" s="244"/>
      <c r="Y88" s="244"/>
      <c r="Z88" s="244"/>
      <c r="AA88" s="244"/>
      <c r="AB88" s="244"/>
      <c r="AC88" s="244"/>
      <c r="AD88" s="244"/>
      <c r="AE88" s="244"/>
      <c r="AF88" s="244"/>
      <c r="AG88" s="244"/>
      <c r="AH88" s="244"/>
      <c r="AI88" s="244"/>
      <c r="AJ88" s="244"/>
      <c r="AK88" s="244"/>
      <c r="AL88" s="244"/>
    </row>
    <row r="89" spans="1:38" ht="67.5" x14ac:dyDescent="0.25">
      <c r="A89" s="201" t="s">
        <v>720</v>
      </c>
      <c r="B89" s="56"/>
      <c r="C89" s="56" t="s">
        <v>55</v>
      </c>
      <c r="D89" s="56"/>
      <c r="E89" s="269" t="s">
        <v>721</v>
      </c>
      <c r="F89" s="56">
        <v>20</v>
      </c>
      <c r="G89" s="56">
        <v>60</v>
      </c>
      <c r="H89" s="75">
        <v>80</v>
      </c>
      <c r="I89" s="75">
        <v>80</v>
      </c>
      <c r="J89" s="56">
        <v>240</v>
      </c>
      <c r="K89" s="56" t="s">
        <v>646</v>
      </c>
      <c r="L89" s="106" t="s">
        <v>57</v>
      </c>
      <c r="M89" s="106">
        <v>573</v>
      </c>
      <c r="N89" s="56" t="s">
        <v>688</v>
      </c>
      <c r="O89" s="201" t="s">
        <v>722</v>
      </c>
      <c r="P89" s="56">
        <v>116</v>
      </c>
      <c r="Q89" s="129" t="s">
        <v>690</v>
      </c>
      <c r="R89" s="244"/>
      <c r="S89" s="244"/>
      <c r="T89" s="244"/>
      <c r="U89" s="244"/>
      <c r="V89" s="244"/>
      <c r="W89" s="244"/>
      <c r="X89" s="244"/>
      <c r="Y89" s="244"/>
      <c r="Z89" s="244"/>
      <c r="AA89" s="244"/>
      <c r="AB89" s="244"/>
      <c r="AC89" s="244"/>
      <c r="AD89" s="244"/>
      <c r="AE89" s="244"/>
      <c r="AF89" s="244"/>
      <c r="AG89" s="244"/>
      <c r="AH89" s="244"/>
      <c r="AI89" s="244"/>
      <c r="AJ89" s="244"/>
      <c r="AK89" s="244"/>
      <c r="AL89" s="244"/>
    </row>
    <row r="90" spans="1:38" ht="101.25" x14ac:dyDescent="0.25">
      <c r="A90" s="201" t="s">
        <v>723</v>
      </c>
      <c r="B90" s="106" t="s">
        <v>55</v>
      </c>
      <c r="C90" s="106"/>
      <c r="D90" s="106"/>
      <c r="E90" s="201" t="s">
        <v>724</v>
      </c>
      <c r="F90" s="106">
        <v>2</v>
      </c>
      <c r="G90" s="106">
        <v>3</v>
      </c>
      <c r="H90" s="106">
        <v>2</v>
      </c>
      <c r="I90" s="106">
        <v>1</v>
      </c>
      <c r="J90" s="106">
        <v>8</v>
      </c>
      <c r="K90" s="106" t="s">
        <v>57</v>
      </c>
      <c r="L90" s="106" t="s">
        <v>57</v>
      </c>
      <c r="M90" s="106">
        <v>388</v>
      </c>
      <c r="N90" s="106" t="s">
        <v>725</v>
      </c>
      <c r="O90" s="201" t="s">
        <v>726</v>
      </c>
      <c r="P90" s="106" t="s">
        <v>727</v>
      </c>
      <c r="Q90" s="129" t="s">
        <v>690</v>
      </c>
      <c r="R90" s="244"/>
      <c r="S90" s="244"/>
      <c r="T90" s="244"/>
      <c r="U90" s="244"/>
      <c r="V90" s="244"/>
      <c r="W90" s="244"/>
      <c r="X90" s="244"/>
      <c r="Y90" s="244"/>
      <c r="Z90" s="244"/>
      <c r="AA90" s="244"/>
      <c r="AB90" s="244"/>
      <c r="AC90" s="244"/>
      <c r="AD90" s="244"/>
      <c r="AE90" s="244"/>
      <c r="AF90" s="244"/>
      <c r="AG90" s="244"/>
      <c r="AH90" s="244"/>
      <c r="AI90" s="244"/>
      <c r="AJ90" s="244"/>
      <c r="AK90" s="244"/>
      <c r="AL90" s="244"/>
    </row>
    <row r="91" spans="1:38" ht="101.25" x14ac:dyDescent="0.25">
      <c r="A91" s="201" t="s">
        <v>723</v>
      </c>
      <c r="B91" s="106"/>
      <c r="C91" s="106"/>
      <c r="D91" s="106" t="s">
        <v>55</v>
      </c>
      <c r="E91" s="201" t="s">
        <v>724</v>
      </c>
      <c r="F91" s="106">
        <v>1</v>
      </c>
      <c r="G91" s="106">
        <v>3</v>
      </c>
      <c r="H91" s="106">
        <v>3</v>
      </c>
      <c r="I91" s="106">
        <v>2</v>
      </c>
      <c r="J91" s="106">
        <v>9</v>
      </c>
      <c r="K91" s="106" t="s">
        <v>57</v>
      </c>
      <c r="L91" s="106" t="s">
        <v>57</v>
      </c>
      <c r="M91" s="106">
        <v>388</v>
      </c>
      <c r="N91" s="106" t="s">
        <v>725</v>
      </c>
      <c r="O91" s="201" t="s">
        <v>726</v>
      </c>
      <c r="P91" s="106" t="s">
        <v>728</v>
      </c>
      <c r="Q91" s="342" t="s">
        <v>690</v>
      </c>
      <c r="R91" s="244"/>
      <c r="S91" s="244"/>
      <c r="T91" s="244"/>
      <c r="U91" s="244"/>
      <c r="V91" s="244"/>
      <c r="W91" s="244"/>
      <c r="X91" s="244"/>
      <c r="Y91" s="244"/>
      <c r="Z91" s="244"/>
      <c r="AA91" s="244"/>
      <c r="AB91" s="244"/>
      <c r="AC91" s="244"/>
      <c r="AD91" s="244"/>
      <c r="AE91" s="244"/>
      <c r="AF91" s="244"/>
      <c r="AG91" s="244"/>
      <c r="AH91" s="244"/>
      <c r="AI91" s="244"/>
      <c r="AJ91" s="244"/>
      <c r="AK91" s="244"/>
      <c r="AL91" s="244"/>
    </row>
    <row r="92" spans="1:38" ht="101.25" x14ac:dyDescent="0.25">
      <c r="A92" s="351" t="s">
        <v>729</v>
      </c>
      <c r="B92" s="106" t="s">
        <v>55</v>
      </c>
      <c r="C92" s="106"/>
      <c r="D92" s="106"/>
      <c r="E92" s="201" t="s">
        <v>730</v>
      </c>
      <c r="F92" s="106">
        <v>1</v>
      </c>
      <c r="G92" s="106">
        <v>2</v>
      </c>
      <c r="H92" s="106">
        <v>1</v>
      </c>
      <c r="I92" s="106">
        <v>0</v>
      </c>
      <c r="J92" s="106">
        <v>4</v>
      </c>
      <c r="K92" s="106" t="s">
        <v>731</v>
      </c>
      <c r="L92" s="106" t="s">
        <v>57</v>
      </c>
      <c r="M92" s="106">
        <v>388</v>
      </c>
      <c r="N92" s="106" t="s">
        <v>732</v>
      </c>
      <c r="O92" s="201" t="s">
        <v>733</v>
      </c>
      <c r="P92" s="106" t="s">
        <v>734</v>
      </c>
      <c r="Q92" s="342" t="s">
        <v>690</v>
      </c>
      <c r="R92" s="244"/>
      <c r="S92" s="244"/>
      <c r="T92" s="244"/>
      <c r="U92" s="244"/>
      <c r="V92" s="244"/>
      <c r="W92" s="244"/>
      <c r="X92" s="244"/>
      <c r="Y92" s="244"/>
      <c r="Z92" s="244"/>
      <c r="AA92" s="244"/>
      <c r="AB92" s="244"/>
      <c r="AC92" s="244"/>
      <c r="AD92" s="244"/>
      <c r="AE92" s="244"/>
      <c r="AF92" s="244"/>
      <c r="AG92" s="244"/>
      <c r="AH92" s="244"/>
      <c r="AI92" s="244"/>
      <c r="AJ92" s="244"/>
      <c r="AK92" s="244"/>
      <c r="AL92" s="244"/>
    </row>
    <row r="93" spans="1:38" ht="101.25" x14ac:dyDescent="0.25">
      <c r="A93" s="201" t="s">
        <v>729</v>
      </c>
      <c r="B93" s="106"/>
      <c r="C93" s="106" t="s">
        <v>55</v>
      </c>
      <c r="D93" s="106"/>
      <c r="E93" s="201" t="s">
        <v>730</v>
      </c>
      <c r="F93" s="106"/>
      <c r="G93" s="106">
        <v>1</v>
      </c>
      <c r="H93" s="106">
        <v>1</v>
      </c>
      <c r="I93" s="106">
        <v>1</v>
      </c>
      <c r="J93" s="106">
        <v>3</v>
      </c>
      <c r="K93" s="106" t="s">
        <v>731</v>
      </c>
      <c r="L93" s="106" t="s">
        <v>57</v>
      </c>
      <c r="M93" s="106">
        <v>388</v>
      </c>
      <c r="N93" s="106" t="s">
        <v>732</v>
      </c>
      <c r="O93" s="201" t="s">
        <v>733</v>
      </c>
      <c r="P93" s="106" t="s">
        <v>734</v>
      </c>
      <c r="Q93" s="342" t="s">
        <v>690</v>
      </c>
      <c r="R93" s="244"/>
      <c r="S93" s="244"/>
      <c r="T93" s="244"/>
      <c r="U93" s="244"/>
      <c r="V93" s="244"/>
      <c r="W93" s="244"/>
      <c r="X93" s="244"/>
      <c r="Y93" s="244"/>
      <c r="Z93" s="244"/>
      <c r="AA93" s="244"/>
      <c r="AB93" s="244"/>
      <c r="AC93" s="244"/>
      <c r="AD93" s="244"/>
      <c r="AE93" s="244"/>
      <c r="AF93" s="244"/>
      <c r="AG93" s="244"/>
      <c r="AH93" s="244"/>
      <c r="AI93" s="244"/>
      <c r="AJ93" s="244"/>
      <c r="AK93" s="244"/>
      <c r="AL93" s="244"/>
    </row>
    <row r="94" spans="1:38" ht="101.25" x14ac:dyDescent="0.25">
      <c r="A94" s="201" t="s">
        <v>729</v>
      </c>
      <c r="B94" s="106"/>
      <c r="C94" s="106"/>
      <c r="D94" s="106" t="s">
        <v>55</v>
      </c>
      <c r="E94" s="201" t="s">
        <v>730</v>
      </c>
      <c r="F94" s="106">
        <v>1</v>
      </c>
      <c r="G94" s="106">
        <v>2</v>
      </c>
      <c r="H94" s="106">
        <v>2</v>
      </c>
      <c r="I94" s="106">
        <v>1</v>
      </c>
      <c r="J94" s="106">
        <v>6</v>
      </c>
      <c r="K94" s="106" t="s">
        <v>731</v>
      </c>
      <c r="L94" s="106" t="s">
        <v>57</v>
      </c>
      <c r="M94" s="106">
        <v>388</v>
      </c>
      <c r="N94" s="106" t="s">
        <v>732</v>
      </c>
      <c r="O94" s="201" t="s">
        <v>733</v>
      </c>
      <c r="P94" s="106" t="s">
        <v>734</v>
      </c>
      <c r="Q94" s="342" t="s">
        <v>690</v>
      </c>
      <c r="R94" s="244"/>
      <c r="S94" s="244"/>
      <c r="T94" s="244"/>
      <c r="U94" s="244"/>
      <c r="V94" s="244"/>
      <c r="W94" s="244"/>
      <c r="X94" s="244"/>
      <c r="Y94" s="244"/>
      <c r="Z94" s="244"/>
      <c r="AA94" s="244"/>
      <c r="AB94" s="244"/>
      <c r="AC94" s="244"/>
      <c r="AD94" s="244"/>
      <c r="AE94" s="244"/>
      <c r="AF94" s="244"/>
      <c r="AG94" s="244"/>
      <c r="AH94" s="244"/>
      <c r="AI94" s="244"/>
      <c r="AJ94" s="244"/>
      <c r="AK94" s="244"/>
      <c r="AL94" s="244"/>
    </row>
    <row r="95" spans="1:38" ht="101.25" x14ac:dyDescent="0.25">
      <c r="A95" s="351" t="s">
        <v>735</v>
      </c>
      <c r="B95" s="106"/>
      <c r="C95" s="106" t="s">
        <v>55</v>
      </c>
      <c r="D95" s="106"/>
      <c r="E95" s="201" t="s">
        <v>736</v>
      </c>
      <c r="F95" s="106">
        <v>3</v>
      </c>
      <c r="G95" s="106">
        <v>6</v>
      </c>
      <c r="H95" s="106">
        <v>5</v>
      </c>
      <c r="I95" s="106">
        <v>3</v>
      </c>
      <c r="J95" s="106">
        <v>17</v>
      </c>
      <c r="K95" s="106" t="s">
        <v>57</v>
      </c>
      <c r="L95" s="106" t="s">
        <v>57</v>
      </c>
      <c r="M95" s="106">
        <v>388</v>
      </c>
      <c r="N95" s="106" t="s">
        <v>70</v>
      </c>
      <c r="O95" s="201" t="s">
        <v>737</v>
      </c>
      <c r="P95" s="106" t="s">
        <v>738</v>
      </c>
      <c r="Q95" s="342" t="s">
        <v>690</v>
      </c>
      <c r="R95" s="244"/>
      <c r="S95" s="244"/>
      <c r="T95" s="244"/>
      <c r="U95" s="244"/>
      <c r="V95" s="244"/>
      <c r="W95" s="244"/>
      <c r="X95" s="244"/>
      <c r="Y95" s="244"/>
      <c r="Z95" s="244"/>
      <c r="AA95" s="244"/>
      <c r="AB95" s="244"/>
      <c r="AC95" s="244"/>
      <c r="AD95" s="244"/>
      <c r="AE95" s="244"/>
      <c r="AF95" s="244"/>
      <c r="AG95" s="244"/>
      <c r="AH95" s="244"/>
      <c r="AI95" s="244"/>
      <c r="AJ95" s="244"/>
      <c r="AK95" s="244"/>
      <c r="AL95" s="244"/>
    </row>
    <row r="96" spans="1:38" ht="157.5" x14ac:dyDescent="0.25">
      <c r="A96" s="201" t="s">
        <v>739</v>
      </c>
      <c r="B96" s="106" t="s">
        <v>55</v>
      </c>
      <c r="C96" s="106"/>
      <c r="D96" s="106"/>
      <c r="E96" s="201" t="s">
        <v>740</v>
      </c>
      <c r="F96" s="106">
        <v>3</v>
      </c>
      <c r="G96" s="106">
        <v>6</v>
      </c>
      <c r="H96" s="106">
        <v>6</v>
      </c>
      <c r="I96" s="106">
        <v>2</v>
      </c>
      <c r="J96" s="106">
        <v>17</v>
      </c>
      <c r="K96" s="106" t="s">
        <v>57</v>
      </c>
      <c r="L96" s="106" t="s">
        <v>57</v>
      </c>
      <c r="M96" s="106">
        <v>388</v>
      </c>
      <c r="N96" s="106" t="s">
        <v>70</v>
      </c>
      <c r="O96" s="201" t="s">
        <v>741</v>
      </c>
      <c r="P96" s="106" t="s">
        <v>742</v>
      </c>
      <c r="Q96" s="342" t="s">
        <v>690</v>
      </c>
      <c r="R96" s="244"/>
      <c r="S96" s="244"/>
      <c r="T96" s="244"/>
      <c r="U96" s="244"/>
      <c r="V96" s="244"/>
      <c r="W96" s="244"/>
      <c r="X96" s="244"/>
      <c r="Y96" s="244"/>
      <c r="Z96" s="244"/>
      <c r="AA96" s="244"/>
      <c r="AB96" s="244"/>
      <c r="AC96" s="244"/>
      <c r="AD96" s="244"/>
      <c r="AE96" s="244"/>
      <c r="AF96" s="244"/>
      <c r="AG96" s="244"/>
      <c r="AH96" s="244"/>
      <c r="AI96" s="244"/>
      <c r="AJ96" s="244"/>
      <c r="AK96" s="244"/>
      <c r="AL96" s="244"/>
    </row>
    <row r="97" spans="1:38" ht="157.5" x14ac:dyDescent="0.25">
      <c r="A97" s="201" t="s">
        <v>739</v>
      </c>
      <c r="B97" s="106"/>
      <c r="C97" s="106"/>
      <c r="D97" s="106" t="s">
        <v>55</v>
      </c>
      <c r="E97" s="201" t="s">
        <v>740</v>
      </c>
      <c r="F97" s="106">
        <v>3</v>
      </c>
      <c r="G97" s="106">
        <v>6</v>
      </c>
      <c r="H97" s="106">
        <v>6</v>
      </c>
      <c r="I97" s="106">
        <v>2</v>
      </c>
      <c r="J97" s="106">
        <v>17</v>
      </c>
      <c r="K97" s="106" t="s">
        <v>57</v>
      </c>
      <c r="L97" s="106" t="s">
        <v>57</v>
      </c>
      <c r="M97" s="106">
        <v>388</v>
      </c>
      <c r="N97" s="106" t="s">
        <v>70</v>
      </c>
      <c r="O97" s="201" t="s">
        <v>741</v>
      </c>
      <c r="P97" s="106" t="s">
        <v>742</v>
      </c>
      <c r="Q97" s="342" t="s">
        <v>690</v>
      </c>
      <c r="R97" s="244"/>
      <c r="S97" s="244"/>
      <c r="T97" s="244"/>
      <c r="U97" s="244"/>
      <c r="V97" s="244"/>
      <c r="W97" s="244"/>
      <c r="X97" s="244"/>
      <c r="Y97" s="244"/>
      <c r="Z97" s="244"/>
      <c r="AA97" s="244"/>
      <c r="AB97" s="244"/>
      <c r="AC97" s="244"/>
      <c r="AD97" s="244"/>
      <c r="AE97" s="244"/>
      <c r="AF97" s="244"/>
      <c r="AG97" s="244"/>
      <c r="AH97" s="244"/>
      <c r="AI97" s="244"/>
      <c r="AJ97" s="244"/>
      <c r="AK97" s="244"/>
      <c r="AL97" s="244"/>
    </row>
    <row r="98" spans="1:38" ht="45" x14ac:dyDescent="0.25">
      <c r="A98" s="269" t="s">
        <v>743</v>
      </c>
      <c r="B98" s="75" t="s">
        <v>55</v>
      </c>
      <c r="C98" s="75"/>
      <c r="D98" s="75"/>
      <c r="E98" s="269" t="s">
        <v>743</v>
      </c>
      <c r="F98" s="75"/>
      <c r="G98" s="75">
        <v>3</v>
      </c>
      <c r="H98" s="75">
        <v>5</v>
      </c>
      <c r="I98" s="75">
        <v>2</v>
      </c>
      <c r="J98" s="75">
        <v>10</v>
      </c>
      <c r="K98" s="75" t="s">
        <v>744</v>
      </c>
      <c r="L98" s="75"/>
      <c r="M98" s="75">
        <v>246</v>
      </c>
      <c r="N98" s="75" t="s">
        <v>745</v>
      </c>
      <c r="O98" s="269" t="s">
        <v>746</v>
      </c>
      <c r="P98" s="75" t="s">
        <v>747</v>
      </c>
      <c r="Q98" s="345" t="s">
        <v>690</v>
      </c>
      <c r="R98" s="244"/>
      <c r="S98" s="244"/>
      <c r="T98" s="244"/>
      <c r="U98" s="244"/>
      <c r="V98" s="244"/>
      <c r="W98" s="244"/>
      <c r="X98" s="244"/>
      <c r="Y98" s="244"/>
      <c r="Z98" s="244"/>
      <c r="AA98" s="244"/>
      <c r="AB98" s="244"/>
      <c r="AC98" s="244"/>
      <c r="AD98" s="244"/>
      <c r="AE98" s="244"/>
      <c r="AF98" s="244"/>
      <c r="AG98" s="244"/>
      <c r="AH98" s="244"/>
      <c r="AI98" s="244"/>
      <c r="AJ98" s="244"/>
      <c r="AK98" s="244"/>
      <c r="AL98" s="244"/>
    </row>
    <row r="99" spans="1:38" ht="45" x14ac:dyDescent="0.25">
      <c r="A99" s="351" t="s">
        <v>748</v>
      </c>
      <c r="B99" s="56"/>
      <c r="C99" s="56" t="s">
        <v>55</v>
      </c>
      <c r="D99" s="56"/>
      <c r="E99" s="269" t="s">
        <v>749</v>
      </c>
      <c r="F99" s="56"/>
      <c r="G99" s="56">
        <v>5</v>
      </c>
      <c r="H99" s="75">
        <v>5</v>
      </c>
      <c r="I99" s="75">
        <v>10</v>
      </c>
      <c r="J99" s="56">
        <v>20</v>
      </c>
      <c r="K99" s="56" t="s">
        <v>57</v>
      </c>
      <c r="L99" s="106" t="s">
        <v>57</v>
      </c>
      <c r="M99" s="75">
        <v>246</v>
      </c>
      <c r="N99" s="56" t="s">
        <v>750</v>
      </c>
      <c r="O99" s="201"/>
      <c r="P99" s="56">
        <v>20</v>
      </c>
      <c r="Q99" s="129" t="s">
        <v>690</v>
      </c>
      <c r="R99" s="244"/>
      <c r="S99" s="244"/>
      <c r="T99" s="244"/>
      <c r="U99" s="244"/>
      <c r="V99" s="244"/>
      <c r="W99" s="244"/>
      <c r="X99" s="244"/>
      <c r="Y99" s="244"/>
      <c r="Z99" s="244"/>
      <c r="AA99" s="244"/>
      <c r="AB99" s="244"/>
      <c r="AC99" s="244"/>
      <c r="AD99" s="244"/>
      <c r="AE99" s="244"/>
      <c r="AF99" s="244"/>
      <c r="AG99" s="244"/>
      <c r="AH99" s="244"/>
      <c r="AI99" s="244"/>
      <c r="AJ99" s="244"/>
      <c r="AK99" s="244"/>
      <c r="AL99" s="244"/>
    </row>
    <row r="100" spans="1:38" ht="123.75" x14ac:dyDescent="0.25">
      <c r="A100" s="352" t="s">
        <v>751</v>
      </c>
      <c r="B100" s="75" t="s">
        <v>55</v>
      </c>
      <c r="C100" s="75" t="s">
        <v>55</v>
      </c>
      <c r="D100" s="75" t="s">
        <v>55</v>
      </c>
      <c r="E100" s="269" t="s">
        <v>752</v>
      </c>
      <c r="F100" s="75">
        <v>10</v>
      </c>
      <c r="G100" s="75">
        <v>45</v>
      </c>
      <c r="H100" s="75">
        <v>45</v>
      </c>
      <c r="I100" s="75">
        <v>16</v>
      </c>
      <c r="J100" s="75">
        <v>116</v>
      </c>
      <c r="K100" s="75" t="s">
        <v>57</v>
      </c>
      <c r="L100" s="106" t="s">
        <v>57</v>
      </c>
      <c r="M100" s="75">
        <v>242</v>
      </c>
      <c r="N100" s="75"/>
      <c r="O100" s="269" t="s">
        <v>753</v>
      </c>
      <c r="P100" s="75" t="s">
        <v>754</v>
      </c>
      <c r="Q100" s="345" t="s">
        <v>690</v>
      </c>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row>
    <row r="101" spans="1:38" ht="123.75" x14ac:dyDescent="0.25">
      <c r="A101" s="269" t="s">
        <v>751</v>
      </c>
      <c r="B101" s="75" t="s">
        <v>55</v>
      </c>
      <c r="C101" s="75" t="s">
        <v>55</v>
      </c>
      <c r="D101" s="75" t="s">
        <v>55</v>
      </c>
      <c r="E101" s="269" t="s">
        <v>755</v>
      </c>
      <c r="F101" s="75">
        <v>1</v>
      </c>
      <c r="G101" s="75">
        <v>5</v>
      </c>
      <c r="H101" s="75">
        <v>5</v>
      </c>
      <c r="I101" s="75">
        <v>2</v>
      </c>
      <c r="J101" s="75">
        <v>13</v>
      </c>
      <c r="K101" s="75" t="s">
        <v>57</v>
      </c>
      <c r="L101" s="106" t="s">
        <v>57</v>
      </c>
      <c r="M101" s="75">
        <v>242</v>
      </c>
      <c r="N101" s="75"/>
      <c r="O101" s="269" t="s">
        <v>753</v>
      </c>
      <c r="P101" s="75" t="s">
        <v>754</v>
      </c>
      <c r="Q101" s="345" t="s">
        <v>690</v>
      </c>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row>
    <row r="102" spans="1:38" ht="112.5" x14ac:dyDescent="0.25">
      <c r="A102" s="352" t="s">
        <v>756</v>
      </c>
      <c r="B102" s="75" t="s">
        <v>55</v>
      </c>
      <c r="C102" s="75" t="s">
        <v>55</v>
      </c>
      <c r="D102" s="75" t="s">
        <v>55</v>
      </c>
      <c r="E102" s="269" t="s">
        <v>757</v>
      </c>
      <c r="F102" s="75">
        <v>10</v>
      </c>
      <c r="G102" s="75">
        <v>45</v>
      </c>
      <c r="H102" s="75">
        <v>45</v>
      </c>
      <c r="I102" s="75">
        <v>16</v>
      </c>
      <c r="J102" s="75">
        <v>116</v>
      </c>
      <c r="K102" s="75" t="s">
        <v>57</v>
      </c>
      <c r="L102" s="106" t="s">
        <v>57</v>
      </c>
      <c r="M102" s="75">
        <v>242</v>
      </c>
      <c r="N102" s="75"/>
      <c r="O102" s="269" t="s">
        <v>753</v>
      </c>
      <c r="P102" s="75" t="s">
        <v>754</v>
      </c>
      <c r="Q102" s="345" t="s">
        <v>690</v>
      </c>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row>
    <row r="103" spans="1:38" ht="112.5" x14ac:dyDescent="0.25">
      <c r="A103" s="269" t="s">
        <v>756</v>
      </c>
      <c r="B103" s="75" t="s">
        <v>55</v>
      </c>
      <c r="C103" s="75" t="s">
        <v>55</v>
      </c>
      <c r="D103" s="75" t="s">
        <v>55</v>
      </c>
      <c r="E103" s="269" t="s">
        <v>758</v>
      </c>
      <c r="F103" s="75">
        <v>0</v>
      </c>
      <c r="G103" s="75">
        <v>8</v>
      </c>
      <c r="H103" s="75">
        <v>10</v>
      </c>
      <c r="I103" s="75">
        <v>2</v>
      </c>
      <c r="J103" s="75">
        <v>20</v>
      </c>
      <c r="K103" s="75" t="s">
        <v>57</v>
      </c>
      <c r="L103" s="106" t="s">
        <v>57</v>
      </c>
      <c r="M103" s="75">
        <v>242</v>
      </c>
      <c r="N103" s="75"/>
      <c r="O103" s="269" t="s">
        <v>753</v>
      </c>
      <c r="P103" s="75" t="s">
        <v>754</v>
      </c>
      <c r="Q103" s="345" t="s">
        <v>690</v>
      </c>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row>
    <row r="104" spans="1:38" ht="168.75" x14ac:dyDescent="0.25">
      <c r="A104" s="269" t="s">
        <v>759</v>
      </c>
      <c r="B104" s="75"/>
      <c r="C104" s="75" t="s">
        <v>55</v>
      </c>
      <c r="D104" s="75"/>
      <c r="E104" s="269" t="s">
        <v>760</v>
      </c>
      <c r="F104" s="75">
        <v>2</v>
      </c>
      <c r="G104" s="75">
        <v>2</v>
      </c>
      <c r="H104" s="75">
        <v>2</v>
      </c>
      <c r="I104" s="75">
        <v>2</v>
      </c>
      <c r="J104" s="75">
        <v>8</v>
      </c>
      <c r="K104" s="75" t="s">
        <v>470</v>
      </c>
      <c r="L104" s="75" t="s">
        <v>57</v>
      </c>
      <c r="M104" s="75">
        <v>300</v>
      </c>
      <c r="N104" s="75"/>
      <c r="O104" s="269" t="s">
        <v>761</v>
      </c>
      <c r="P104" s="75">
        <v>40</v>
      </c>
      <c r="Q104" s="345" t="s">
        <v>690</v>
      </c>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row>
    <row r="105" spans="1:38" ht="90" x14ac:dyDescent="0.25">
      <c r="A105" s="269" t="s">
        <v>762</v>
      </c>
      <c r="B105" s="75"/>
      <c r="C105" s="75" t="s">
        <v>55</v>
      </c>
      <c r="D105" s="75"/>
      <c r="E105" s="269" t="s">
        <v>763</v>
      </c>
      <c r="F105" s="75">
        <v>60</v>
      </c>
      <c r="G105" s="75">
        <v>105</v>
      </c>
      <c r="H105" s="75">
        <v>105</v>
      </c>
      <c r="I105" s="75">
        <v>60</v>
      </c>
      <c r="J105" s="75">
        <v>330</v>
      </c>
      <c r="K105" s="75" t="s">
        <v>646</v>
      </c>
      <c r="L105" s="75" t="s">
        <v>57</v>
      </c>
      <c r="M105" s="75">
        <v>530</v>
      </c>
      <c r="N105" s="75"/>
      <c r="O105" s="269" t="s">
        <v>764</v>
      </c>
      <c r="P105" s="75">
        <v>120</v>
      </c>
      <c r="Q105" s="345" t="s">
        <v>690</v>
      </c>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row>
    <row r="106" spans="1:38" ht="101.25" x14ac:dyDescent="0.25">
      <c r="A106" s="269" t="s">
        <v>723</v>
      </c>
      <c r="B106" s="75" t="s">
        <v>55</v>
      </c>
      <c r="C106" s="75"/>
      <c r="D106" s="75"/>
      <c r="E106" s="269" t="s">
        <v>724</v>
      </c>
      <c r="F106" s="75">
        <v>2</v>
      </c>
      <c r="G106" s="75">
        <v>3</v>
      </c>
      <c r="H106" s="75">
        <v>2</v>
      </c>
      <c r="I106" s="75">
        <v>1</v>
      </c>
      <c r="J106" s="75">
        <v>8</v>
      </c>
      <c r="K106" s="75" t="s">
        <v>57</v>
      </c>
      <c r="L106" s="75" t="s">
        <v>57</v>
      </c>
      <c r="M106" s="75">
        <v>388</v>
      </c>
      <c r="N106" s="75" t="s">
        <v>725</v>
      </c>
      <c r="O106" s="269" t="s">
        <v>726</v>
      </c>
      <c r="P106" s="75" t="s">
        <v>727</v>
      </c>
      <c r="Q106" s="345" t="s">
        <v>690</v>
      </c>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row>
    <row r="107" spans="1:38" ht="101.25" x14ac:dyDescent="0.25">
      <c r="A107" s="269" t="s">
        <v>723</v>
      </c>
      <c r="B107" s="75"/>
      <c r="C107" s="75"/>
      <c r="D107" s="75" t="s">
        <v>55</v>
      </c>
      <c r="E107" s="269" t="s">
        <v>724</v>
      </c>
      <c r="F107" s="75">
        <v>1</v>
      </c>
      <c r="G107" s="75">
        <v>3</v>
      </c>
      <c r="H107" s="75">
        <v>3</v>
      </c>
      <c r="I107" s="75">
        <v>2</v>
      </c>
      <c r="J107" s="75">
        <v>9</v>
      </c>
      <c r="K107" s="75" t="s">
        <v>57</v>
      </c>
      <c r="L107" s="75" t="s">
        <v>57</v>
      </c>
      <c r="M107" s="75">
        <v>388</v>
      </c>
      <c r="N107" s="75" t="s">
        <v>725</v>
      </c>
      <c r="O107" s="269" t="s">
        <v>726</v>
      </c>
      <c r="P107" s="75" t="s">
        <v>727</v>
      </c>
      <c r="Q107" s="345" t="s">
        <v>690</v>
      </c>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row>
    <row r="108" spans="1:38" ht="101.25" x14ac:dyDescent="0.25">
      <c r="A108" s="269" t="s">
        <v>729</v>
      </c>
      <c r="B108" s="75" t="s">
        <v>55</v>
      </c>
      <c r="C108" s="75"/>
      <c r="D108" s="75"/>
      <c r="E108" s="269" t="s">
        <v>730</v>
      </c>
      <c r="F108" s="75">
        <v>1</v>
      </c>
      <c r="G108" s="75">
        <v>2</v>
      </c>
      <c r="H108" s="75">
        <v>1</v>
      </c>
      <c r="I108" s="75">
        <v>0</v>
      </c>
      <c r="J108" s="75">
        <v>4</v>
      </c>
      <c r="K108" s="75" t="s">
        <v>731</v>
      </c>
      <c r="L108" s="75" t="s">
        <v>57</v>
      </c>
      <c r="M108" s="75">
        <v>388</v>
      </c>
      <c r="N108" s="75" t="s">
        <v>732</v>
      </c>
      <c r="O108" s="269" t="s">
        <v>733</v>
      </c>
      <c r="P108" s="75" t="s">
        <v>734</v>
      </c>
      <c r="Q108" s="345" t="s">
        <v>690</v>
      </c>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row>
    <row r="109" spans="1:38" ht="101.25" x14ac:dyDescent="0.25">
      <c r="A109" s="269" t="s">
        <v>729</v>
      </c>
      <c r="B109" s="75"/>
      <c r="C109" s="75" t="s">
        <v>55</v>
      </c>
      <c r="D109" s="75"/>
      <c r="E109" s="269" t="s">
        <v>730</v>
      </c>
      <c r="F109" s="75"/>
      <c r="G109" s="75">
        <v>1</v>
      </c>
      <c r="H109" s="75">
        <v>1</v>
      </c>
      <c r="I109" s="75">
        <v>1</v>
      </c>
      <c r="J109" s="75">
        <v>3</v>
      </c>
      <c r="K109" s="75" t="s">
        <v>731</v>
      </c>
      <c r="L109" s="75" t="s">
        <v>57</v>
      </c>
      <c r="M109" s="75">
        <v>388</v>
      </c>
      <c r="N109" s="75" t="s">
        <v>732</v>
      </c>
      <c r="O109" s="269" t="s">
        <v>733</v>
      </c>
      <c r="P109" s="75" t="s">
        <v>734</v>
      </c>
      <c r="Q109" s="345" t="s">
        <v>690</v>
      </c>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row>
    <row r="110" spans="1:38" ht="101.25" x14ac:dyDescent="0.25">
      <c r="A110" s="201" t="s">
        <v>729</v>
      </c>
      <c r="B110" s="56"/>
      <c r="C110" s="56"/>
      <c r="D110" s="56" t="s">
        <v>55</v>
      </c>
      <c r="E110" s="269" t="s">
        <v>730</v>
      </c>
      <c r="F110" s="56">
        <v>1</v>
      </c>
      <c r="G110" s="56">
        <v>2</v>
      </c>
      <c r="H110" s="75">
        <v>2</v>
      </c>
      <c r="I110" s="56">
        <v>1</v>
      </c>
      <c r="J110" s="56">
        <v>6</v>
      </c>
      <c r="K110" s="56" t="s">
        <v>731</v>
      </c>
      <c r="L110" s="75" t="s">
        <v>57</v>
      </c>
      <c r="M110" s="106">
        <v>388</v>
      </c>
      <c r="N110" s="56" t="s">
        <v>732</v>
      </c>
      <c r="O110" s="201" t="s">
        <v>733</v>
      </c>
      <c r="P110" s="56" t="s">
        <v>734</v>
      </c>
      <c r="Q110" s="129" t="s">
        <v>690</v>
      </c>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row>
    <row r="111" spans="1:38" ht="101.25" x14ac:dyDescent="0.25">
      <c r="A111" s="201" t="s">
        <v>735</v>
      </c>
      <c r="B111" s="56"/>
      <c r="C111" s="56" t="s">
        <v>55</v>
      </c>
      <c r="D111" s="56"/>
      <c r="E111" s="155" t="s">
        <v>736</v>
      </c>
      <c r="F111" s="56">
        <v>3</v>
      </c>
      <c r="G111" s="56">
        <v>6</v>
      </c>
      <c r="H111" s="75">
        <v>5</v>
      </c>
      <c r="I111" s="56">
        <v>3</v>
      </c>
      <c r="J111" s="56">
        <v>17</v>
      </c>
      <c r="K111" s="56" t="s">
        <v>57</v>
      </c>
      <c r="L111" s="56" t="s">
        <v>57</v>
      </c>
      <c r="M111" s="106">
        <v>388</v>
      </c>
      <c r="N111" s="106" t="s">
        <v>70</v>
      </c>
      <c r="O111" s="201" t="s">
        <v>737</v>
      </c>
      <c r="P111" s="56" t="s">
        <v>738</v>
      </c>
      <c r="Q111" s="129" t="s">
        <v>690</v>
      </c>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row>
    <row r="112" spans="1:38" ht="157.5" x14ac:dyDescent="0.25">
      <c r="A112" s="201" t="s">
        <v>739</v>
      </c>
      <c r="B112" s="56" t="s">
        <v>55</v>
      </c>
      <c r="C112" s="56"/>
      <c r="D112" s="56"/>
      <c r="E112" s="155" t="s">
        <v>740</v>
      </c>
      <c r="F112" s="56">
        <v>3</v>
      </c>
      <c r="G112" s="56">
        <v>6</v>
      </c>
      <c r="H112" s="75">
        <v>6</v>
      </c>
      <c r="I112" s="56">
        <v>2</v>
      </c>
      <c r="J112" s="56">
        <v>17</v>
      </c>
      <c r="K112" s="56" t="s">
        <v>57</v>
      </c>
      <c r="L112" s="56" t="s">
        <v>57</v>
      </c>
      <c r="M112" s="106">
        <v>388</v>
      </c>
      <c r="N112" s="106" t="s">
        <v>70</v>
      </c>
      <c r="O112" s="201" t="s">
        <v>741</v>
      </c>
      <c r="P112" s="56" t="s">
        <v>742</v>
      </c>
      <c r="Q112" s="129" t="s">
        <v>690</v>
      </c>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row>
    <row r="113" spans="1:38" ht="157.5" x14ac:dyDescent="0.25">
      <c r="A113" s="201" t="s">
        <v>739</v>
      </c>
      <c r="B113" s="56"/>
      <c r="C113" s="56"/>
      <c r="D113" s="56" t="s">
        <v>55</v>
      </c>
      <c r="E113" s="155" t="s">
        <v>740</v>
      </c>
      <c r="F113" s="56">
        <v>3</v>
      </c>
      <c r="G113" s="56">
        <v>6</v>
      </c>
      <c r="H113" s="75">
        <v>6</v>
      </c>
      <c r="I113" s="106">
        <v>2</v>
      </c>
      <c r="J113" s="56">
        <v>17</v>
      </c>
      <c r="K113" s="56" t="s">
        <v>57</v>
      </c>
      <c r="L113" s="56" t="s">
        <v>57</v>
      </c>
      <c r="M113" s="106">
        <v>388</v>
      </c>
      <c r="N113" s="106" t="s">
        <v>70</v>
      </c>
      <c r="O113" s="201" t="s">
        <v>741</v>
      </c>
      <c r="P113" s="56" t="s">
        <v>742</v>
      </c>
      <c r="Q113" s="129" t="s">
        <v>690</v>
      </c>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row>
    <row r="114" spans="1:38" ht="112.5" x14ac:dyDescent="0.25">
      <c r="A114" s="201" t="s">
        <v>765</v>
      </c>
      <c r="B114" s="56"/>
      <c r="C114" s="56" t="s">
        <v>55</v>
      </c>
      <c r="D114" s="56"/>
      <c r="E114" s="155" t="s">
        <v>766</v>
      </c>
      <c r="F114" s="56">
        <v>7</v>
      </c>
      <c r="G114" s="56">
        <v>8</v>
      </c>
      <c r="H114" s="75">
        <v>7</v>
      </c>
      <c r="I114" s="56">
        <v>7</v>
      </c>
      <c r="J114" s="56">
        <v>29</v>
      </c>
      <c r="K114" s="56" t="s">
        <v>767</v>
      </c>
      <c r="L114" s="56" t="s">
        <v>57</v>
      </c>
      <c r="M114" s="106">
        <v>287</v>
      </c>
      <c r="N114" s="56" t="s">
        <v>768</v>
      </c>
      <c r="O114" s="201" t="s">
        <v>769</v>
      </c>
      <c r="P114" s="56">
        <v>3</v>
      </c>
      <c r="Q114" s="129" t="s">
        <v>690</v>
      </c>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row>
    <row r="115" spans="1:38" ht="101.25" x14ac:dyDescent="0.25">
      <c r="A115" s="201" t="s">
        <v>770</v>
      </c>
      <c r="B115" s="56"/>
      <c r="C115" s="56"/>
      <c r="D115" s="56" t="s">
        <v>55</v>
      </c>
      <c r="E115" s="155" t="s">
        <v>771</v>
      </c>
      <c r="F115" s="56">
        <v>16</v>
      </c>
      <c r="G115" s="56">
        <v>16</v>
      </c>
      <c r="H115" s="75">
        <v>210</v>
      </c>
      <c r="I115" s="56">
        <v>210</v>
      </c>
      <c r="J115" s="56">
        <v>452</v>
      </c>
      <c r="K115" s="56" t="s">
        <v>772</v>
      </c>
      <c r="L115" s="56" t="s">
        <v>57</v>
      </c>
      <c r="M115" s="106">
        <v>211</v>
      </c>
      <c r="N115" s="56" t="s">
        <v>70</v>
      </c>
      <c r="O115" s="201" t="s">
        <v>773</v>
      </c>
      <c r="P115" s="56">
        <v>116</v>
      </c>
      <c r="Q115" s="129" t="s">
        <v>690</v>
      </c>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row>
    <row r="116" spans="1:38" ht="157.5" x14ac:dyDescent="0.25">
      <c r="A116" s="201" t="s">
        <v>774</v>
      </c>
      <c r="B116" s="56" t="s">
        <v>55</v>
      </c>
      <c r="C116" s="56"/>
      <c r="D116" s="56"/>
      <c r="E116" s="155" t="s">
        <v>775</v>
      </c>
      <c r="F116" s="56">
        <v>5</v>
      </c>
      <c r="G116" s="56">
        <v>6</v>
      </c>
      <c r="H116" s="75">
        <v>6</v>
      </c>
      <c r="I116" s="56">
        <v>6</v>
      </c>
      <c r="J116" s="56">
        <v>23</v>
      </c>
      <c r="K116" s="56" t="s">
        <v>776</v>
      </c>
      <c r="L116" s="56" t="s">
        <v>57</v>
      </c>
      <c r="M116" s="106">
        <v>569</v>
      </c>
      <c r="N116" s="56" t="s">
        <v>777</v>
      </c>
      <c r="O116" s="201" t="s">
        <v>778</v>
      </c>
      <c r="P116" s="56">
        <v>1</v>
      </c>
      <c r="Q116" s="129" t="s">
        <v>690</v>
      </c>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row>
    <row r="117" spans="1:38" ht="78.75" x14ac:dyDescent="0.25">
      <c r="A117" s="201" t="s">
        <v>653</v>
      </c>
      <c r="B117" s="56" t="s">
        <v>55</v>
      </c>
      <c r="C117" s="56"/>
      <c r="D117" s="56"/>
      <c r="E117" s="155" t="s">
        <v>654</v>
      </c>
      <c r="F117" s="56">
        <v>2</v>
      </c>
      <c r="G117" s="56">
        <v>4</v>
      </c>
      <c r="H117" s="75">
        <v>2</v>
      </c>
      <c r="I117" s="56">
        <v>4</v>
      </c>
      <c r="J117" s="56">
        <v>12</v>
      </c>
      <c r="K117" s="56" t="s">
        <v>655</v>
      </c>
      <c r="L117" s="56" t="s">
        <v>57</v>
      </c>
      <c r="M117" s="106">
        <v>569</v>
      </c>
      <c r="N117" s="106" t="s">
        <v>70</v>
      </c>
      <c r="O117" s="201" t="s">
        <v>656</v>
      </c>
      <c r="P117" s="56">
        <v>1</v>
      </c>
      <c r="Q117" s="129" t="s">
        <v>690</v>
      </c>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row>
    <row r="118" spans="1:38" ht="56.25" x14ac:dyDescent="0.25">
      <c r="A118" s="201" t="s">
        <v>657</v>
      </c>
      <c r="B118" s="106"/>
      <c r="C118" s="106" t="s">
        <v>55</v>
      </c>
      <c r="D118" s="106" t="s">
        <v>55</v>
      </c>
      <c r="E118" s="201" t="s">
        <v>658</v>
      </c>
      <c r="F118" s="106">
        <v>184</v>
      </c>
      <c r="G118" s="106">
        <v>196</v>
      </c>
      <c r="H118" s="106">
        <v>164</v>
      </c>
      <c r="I118" s="106">
        <v>124</v>
      </c>
      <c r="J118" s="106">
        <v>668</v>
      </c>
      <c r="K118" s="106" t="s">
        <v>659</v>
      </c>
      <c r="L118" s="106" t="s">
        <v>57</v>
      </c>
      <c r="M118" s="106">
        <v>569</v>
      </c>
      <c r="N118" s="106" t="s">
        <v>70</v>
      </c>
      <c r="O118" s="201" t="s">
        <v>660</v>
      </c>
      <c r="P118" s="106">
        <v>1</v>
      </c>
      <c r="Q118" s="342" t="s">
        <v>690</v>
      </c>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row>
    <row r="119" spans="1:38" ht="67.5" x14ac:dyDescent="0.25">
      <c r="A119" s="201" t="s">
        <v>779</v>
      </c>
      <c r="B119" s="56" t="s">
        <v>55</v>
      </c>
      <c r="C119" s="56"/>
      <c r="D119" s="56"/>
      <c r="E119" s="155" t="s">
        <v>780</v>
      </c>
      <c r="F119" s="56">
        <v>5</v>
      </c>
      <c r="G119" s="56">
        <v>19</v>
      </c>
      <c r="H119" s="75">
        <v>15</v>
      </c>
      <c r="I119" s="75">
        <v>15</v>
      </c>
      <c r="J119" s="56">
        <v>54</v>
      </c>
      <c r="K119" s="56" t="s">
        <v>781</v>
      </c>
      <c r="L119" s="56" t="s">
        <v>57</v>
      </c>
      <c r="M119" s="106">
        <v>243</v>
      </c>
      <c r="N119" s="56"/>
      <c r="O119" s="201" t="s">
        <v>782</v>
      </c>
      <c r="P119" s="56"/>
      <c r="Q119" s="129" t="s">
        <v>690</v>
      </c>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row>
    <row r="120" spans="1:38" ht="56.25" x14ac:dyDescent="0.25">
      <c r="A120" s="201" t="s">
        <v>783</v>
      </c>
      <c r="B120" s="56" t="s">
        <v>55</v>
      </c>
      <c r="C120" s="56"/>
      <c r="D120" s="56"/>
      <c r="E120" s="201" t="s">
        <v>784</v>
      </c>
      <c r="F120" s="56">
        <v>0</v>
      </c>
      <c r="G120" s="56">
        <v>19</v>
      </c>
      <c r="H120" s="75">
        <v>20</v>
      </c>
      <c r="I120" s="75">
        <v>15</v>
      </c>
      <c r="J120" s="56">
        <v>54</v>
      </c>
      <c r="K120" s="56" t="s">
        <v>781</v>
      </c>
      <c r="L120" s="56" t="s">
        <v>57</v>
      </c>
      <c r="M120" s="106">
        <v>243</v>
      </c>
      <c r="N120" s="56"/>
      <c r="O120" s="201" t="s">
        <v>785</v>
      </c>
      <c r="P120" s="56"/>
      <c r="Q120" s="129" t="s">
        <v>690</v>
      </c>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row>
    <row r="121" spans="1:38" ht="56.25" x14ac:dyDescent="0.25">
      <c r="A121" s="201" t="s">
        <v>786</v>
      </c>
      <c r="B121" s="56"/>
      <c r="C121" s="56"/>
      <c r="D121" s="56" t="s">
        <v>55</v>
      </c>
      <c r="E121" s="201" t="s">
        <v>784</v>
      </c>
      <c r="F121" s="56">
        <v>0</v>
      </c>
      <c r="G121" s="56">
        <v>19</v>
      </c>
      <c r="H121" s="75">
        <v>20</v>
      </c>
      <c r="I121" s="75">
        <v>15</v>
      </c>
      <c r="J121" s="56">
        <v>54</v>
      </c>
      <c r="K121" s="56" t="s">
        <v>781</v>
      </c>
      <c r="L121" s="56" t="s">
        <v>57</v>
      </c>
      <c r="M121" s="106">
        <v>243</v>
      </c>
      <c r="N121" s="56"/>
      <c r="O121" s="201" t="s">
        <v>785</v>
      </c>
      <c r="P121" s="56"/>
      <c r="Q121" s="129" t="s">
        <v>690</v>
      </c>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row>
    <row r="122" spans="1:38" ht="33.75" x14ac:dyDescent="0.25">
      <c r="A122" s="201" t="s">
        <v>787</v>
      </c>
      <c r="B122" s="56" t="s">
        <v>55</v>
      </c>
      <c r="C122" s="56"/>
      <c r="D122" s="56"/>
      <c r="E122" s="201" t="s">
        <v>788</v>
      </c>
      <c r="F122" s="56">
        <v>0</v>
      </c>
      <c r="G122" s="56">
        <v>0</v>
      </c>
      <c r="H122" s="75">
        <v>28</v>
      </c>
      <c r="I122" s="75">
        <v>0</v>
      </c>
      <c r="J122" s="56">
        <v>28</v>
      </c>
      <c r="K122" s="56" t="s">
        <v>781</v>
      </c>
      <c r="L122" s="56" t="s">
        <v>57</v>
      </c>
      <c r="M122" s="106">
        <v>390</v>
      </c>
      <c r="N122" s="56"/>
      <c r="O122" s="201" t="s">
        <v>789</v>
      </c>
      <c r="P122" s="56"/>
      <c r="Q122" s="129" t="s">
        <v>690</v>
      </c>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row>
    <row r="123" spans="1:38" ht="67.5" x14ac:dyDescent="0.25">
      <c r="A123" s="201" t="s">
        <v>779</v>
      </c>
      <c r="B123" s="56" t="s">
        <v>55</v>
      </c>
      <c r="C123" s="56"/>
      <c r="D123" s="56"/>
      <c r="E123" s="155" t="s">
        <v>780</v>
      </c>
      <c r="F123" s="56">
        <v>0</v>
      </c>
      <c r="G123" s="56">
        <v>39</v>
      </c>
      <c r="H123" s="75">
        <v>39</v>
      </c>
      <c r="I123" s="75">
        <v>38</v>
      </c>
      <c r="J123" s="56">
        <v>116</v>
      </c>
      <c r="K123" s="56" t="s">
        <v>781</v>
      </c>
      <c r="L123" s="56" t="s">
        <v>57</v>
      </c>
      <c r="M123" s="106">
        <v>243</v>
      </c>
      <c r="N123" s="56"/>
      <c r="O123" s="201" t="s">
        <v>790</v>
      </c>
      <c r="P123" s="56"/>
      <c r="Q123" s="129" t="s">
        <v>690</v>
      </c>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row>
    <row r="124" spans="1:38" ht="33.75" x14ac:dyDescent="0.25">
      <c r="A124" s="201" t="s">
        <v>791</v>
      </c>
      <c r="B124" s="56"/>
      <c r="C124" s="56" t="s">
        <v>55</v>
      </c>
      <c r="D124" s="56"/>
      <c r="E124" s="155" t="s">
        <v>792</v>
      </c>
      <c r="F124" s="56">
        <v>10</v>
      </c>
      <c r="G124" s="56">
        <v>17</v>
      </c>
      <c r="H124" s="75">
        <v>17</v>
      </c>
      <c r="I124" s="56">
        <v>10</v>
      </c>
      <c r="J124" s="56">
        <v>54</v>
      </c>
      <c r="K124" s="56" t="s">
        <v>781</v>
      </c>
      <c r="L124" s="56" t="s">
        <v>57</v>
      </c>
      <c r="M124" s="106">
        <v>243</v>
      </c>
      <c r="N124" s="56"/>
      <c r="O124" s="201" t="s">
        <v>793</v>
      </c>
      <c r="P124" s="56"/>
      <c r="Q124" s="129" t="s">
        <v>690</v>
      </c>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row>
    <row r="125" spans="1:38" ht="22.5" x14ac:dyDescent="0.25">
      <c r="A125" s="201" t="s">
        <v>794</v>
      </c>
      <c r="B125" s="56" t="s">
        <v>55</v>
      </c>
      <c r="C125" s="56"/>
      <c r="D125" s="56"/>
      <c r="E125" s="155" t="s">
        <v>795</v>
      </c>
      <c r="F125" s="56">
        <v>0</v>
      </c>
      <c r="G125" s="56">
        <v>0</v>
      </c>
      <c r="H125" s="75">
        <v>3</v>
      </c>
      <c r="I125" s="56">
        <v>0</v>
      </c>
      <c r="J125" s="56">
        <v>3</v>
      </c>
      <c r="K125" s="56" t="s">
        <v>781</v>
      </c>
      <c r="L125" s="56" t="s">
        <v>57</v>
      </c>
      <c r="M125" s="106">
        <v>243</v>
      </c>
      <c r="N125" s="56"/>
      <c r="O125" s="201" t="s">
        <v>793</v>
      </c>
      <c r="P125" s="56"/>
      <c r="Q125" s="129" t="s">
        <v>690</v>
      </c>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row>
    <row r="126" spans="1:38" ht="157.5" x14ac:dyDescent="0.25">
      <c r="A126" s="201" t="s">
        <v>796</v>
      </c>
      <c r="B126" s="56" t="s">
        <v>55</v>
      </c>
      <c r="C126" s="56"/>
      <c r="D126" s="56"/>
      <c r="E126" s="155" t="s">
        <v>797</v>
      </c>
      <c r="F126" s="56">
        <v>3</v>
      </c>
      <c r="G126" s="56">
        <v>0</v>
      </c>
      <c r="H126" s="75">
        <v>7</v>
      </c>
      <c r="I126" s="56">
        <v>11</v>
      </c>
      <c r="J126" s="56">
        <v>21</v>
      </c>
      <c r="K126" s="56" t="s">
        <v>798</v>
      </c>
      <c r="L126" s="56" t="s">
        <v>57</v>
      </c>
      <c r="M126" s="106">
        <v>223</v>
      </c>
      <c r="N126" s="56" t="s">
        <v>799</v>
      </c>
      <c r="O126" s="201" t="s">
        <v>800</v>
      </c>
      <c r="P126" s="56">
        <v>200</v>
      </c>
      <c r="Q126" s="129" t="s">
        <v>690</v>
      </c>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row>
    <row r="127" spans="1:38" ht="112.5" x14ac:dyDescent="0.25">
      <c r="A127" s="201" t="s">
        <v>801</v>
      </c>
      <c r="B127" s="56"/>
      <c r="C127" s="56" t="s">
        <v>55</v>
      </c>
      <c r="D127" s="56"/>
      <c r="E127" s="155" t="s">
        <v>797</v>
      </c>
      <c r="F127" s="56">
        <v>3</v>
      </c>
      <c r="G127" s="56">
        <v>0</v>
      </c>
      <c r="H127" s="75">
        <v>12</v>
      </c>
      <c r="I127" s="56">
        <v>15</v>
      </c>
      <c r="J127" s="56">
        <v>30</v>
      </c>
      <c r="K127" s="56" t="s">
        <v>798</v>
      </c>
      <c r="L127" s="56" t="s">
        <v>57</v>
      </c>
      <c r="M127" s="106">
        <v>223</v>
      </c>
      <c r="N127" s="56" t="s">
        <v>802</v>
      </c>
      <c r="O127" s="201" t="s">
        <v>800</v>
      </c>
      <c r="P127" s="56">
        <v>150</v>
      </c>
      <c r="Q127" s="129" t="s">
        <v>690</v>
      </c>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row>
    <row r="128" spans="1:38" ht="157.5" x14ac:dyDescent="0.25">
      <c r="A128" s="155" t="s">
        <v>803</v>
      </c>
      <c r="B128" s="56"/>
      <c r="C128" s="56" t="s">
        <v>55</v>
      </c>
      <c r="D128" s="56"/>
      <c r="E128" s="155" t="s">
        <v>797</v>
      </c>
      <c r="F128" s="56">
        <v>8</v>
      </c>
      <c r="G128" s="56">
        <v>12</v>
      </c>
      <c r="H128" s="56">
        <v>12</v>
      </c>
      <c r="I128" s="75">
        <v>10</v>
      </c>
      <c r="J128" s="56">
        <v>42</v>
      </c>
      <c r="K128" s="56" t="s">
        <v>798</v>
      </c>
      <c r="L128" s="56" t="s">
        <v>57</v>
      </c>
      <c r="M128" s="56">
        <v>223</v>
      </c>
      <c r="N128" s="56" t="s">
        <v>70</v>
      </c>
      <c r="O128" s="155" t="s">
        <v>804</v>
      </c>
      <c r="P128" s="56">
        <v>120</v>
      </c>
      <c r="Q128" s="129" t="s">
        <v>690</v>
      </c>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row>
    <row r="129" spans="1:38" ht="101.25" x14ac:dyDescent="0.25">
      <c r="A129" s="155" t="s">
        <v>805</v>
      </c>
      <c r="B129" s="56"/>
      <c r="C129" s="56" t="s">
        <v>55</v>
      </c>
      <c r="D129" s="56"/>
      <c r="E129" s="155" t="s">
        <v>797</v>
      </c>
      <c r="F129" s="56">
        <v>18</v>
      </c>
      <c r="G129" s="56">
        <v>36</v>
      </c>
      <c r="H129" s="56">
        <v>36</v>
      </c>
      <c r="I129" s="56">
        <v>30</v>
      </c>
      <c r="J129" s="56">
        <v>120</v>
      </c>
      <c r="K129" s="56" t="s">
        <v>798</v>
      </c>
      <c r="L129" s="56" t="s">
        <v>57</v>
      </c>
      <c r="M129" s="56">
        <v>223</v>
      </c>
      <c r="N129" s="56" t="s">
        <v>70</v>
      </c>
      <c r="O129" s="155" t="s">
        <v>804</v>
      </c>
      <c r="P129" s="56">
        <v>240</v>
      </c>
      <c r="Q129" s="129" t="s">
        <v>690</v>
      </c>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row>
    <row r="130" spans="1:38" ht="78.75" x14ac:dyDescent="0.25">
      <c r="A130" s="155" t="s">
        <v>806</v>
      </c>
      <c r="B130" s="56" t="s">
        <v>55</v>
      </c>
      <c r="C130" s="56"/>
      <c r="D130" s="56"/>
      <c r="E130" s="155" t="s">
        <v>797</v>
      </c>
      <c r="F130" s="56">
        <v>0</v>
      </c>
      <c r="G130" s="56">
        <v>1</v>
      </c>
      <c r="H130" s="56">
        <v>0</v>
      </c>
      <c r="I130" s="56">
        <v>0</v>
      </c>
      <c r="J130" s="56">
        <v>1</v>
      </c>
      <c r="K130" s="56" t="s">
        <v>798</v>
      </c>
      <c r="L130" s="56" t="s">
        <v>57</v>
      </c>
      <c r="M130" s="56">
        <v>223</v>
      </c>
      <c r="N130" s="56" t="s">
        <v>799</v>
      </c>
      <c r="O130" s="155" t="s">
        <v>804</v>
      </c>
      <c r="P130" s="56">
        <v>150</v>
      </c>
      <c r="Q130" s="129" t="s">
        <v>690</v>
      </c>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row>
    <row r="131" spans="1:38" ht="112.5" x14ac:dyDescent="0.25">
      <c r="A131" s="155" t="s">
        <v>807</v>
      </c>
      <c r="B131" s="56" t="s">
        <v>55</v>
      </c>
      <c r="C131" s="56"/>
      <c r="D131" s="56"/>
      <c r="E131" s="155" t="s">
        <v>797</v>
      </c>
      <c r="F131" s="56">
        <v>1</v>
      </c>
      <c r="G131" s="56">
        <v>1</v>
      </c>
      <c r="H131" s="56">
        <v>2</v>
      </c>
      <c r="I131" s="56">
        <v>1</v>
      </c>
      <c r="J131" s="56">
        <v>5</v>
      </c>
      <c r="K131" s="56" t="s">
        <v>798</v>
      </c>
      <c r="L131" s="56" t="s">
        <v>57</v>
      </c>
      <c r="M131" s="56">
        <v>223</v>
      </c>
      <c r="N131" s="56" t="s">
        <v>70</v>
      </c>
      <c r="O131" s="155" t="s">
        <v>804</v>
      </c>
      <c r="P131" s="56">
        <v>200</v>
      </c>
      <c r="Q131" s="129" t="s">
        <v>690</v>
      </c>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row>
    <row r="132" spans="1:38" ht="270" x14ac:dyDescent="0.25">
      <c r="A132" s="155" t="s">
        <v>808</v>
      </c>
      <c r="B132" s="56"/>
      <c r="C132" s="56" t="s">
        <v>55</v>
      </c>
      <c r="D132" s="56"/>
      <c r="E132" s="155" t="s">
        <v>797</v>
      </c>
      <c r="F132" s="56">
        <v>0</v>
      </c>
      <c r="G132" s="56">
        <v>0</v>
      </c>
      <c r="H132" s="56">
        <v>14</v>
      </c>
      <c r="I132" s="56">
        <v>15</v>
      </c>
      <c r="J132" s="56">
        <v>29</v>
      </c>
      <c r="K132" s="56" t="s">
        <v>798</v>
      </c>
      <c r="L132" s="56" t="s">
        <v>57</v>
      </c>
      <c r="M132" s="56">
        <v>224</v>
      </c>
      <c r="N132" s="56" t="s">
        <v>799</v>
      </c>
      <c r="O132" s="155" t="s">
        <v>809</v>
      </c>
      <c r="P132" s="56">
        <v>100</v>
      </c>
      <c r="Q132" s="129" t="s">
        <v>690</v>
      </c>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row>
    <row r="133" spans="1:38" ht="90" x14ac:dyDescent="0.25">
      <c r="A133" s="155" t="s">
        <v>810</v>
      </c>
      <c r="B133" s="56" t="s">
        <v>55</v>
      </c>
      <c r="C133" s="56"/>
      <c r="D133" s="56"/>
      <c r="E133" s="155" t="s">
        <v>797</v>
      </c>
      <c r="F133" s="56">
        <v>0</v>
      </c>
      <c r="G133" s="56">
        <v>0</v>
      </c>
      <c r="H133" s="56">
        <v>0</v>
      </c>
      <c r="I133" s="56">
        <v>1</v>
      </c>
      <c r="J133" s="56">
        <v>1</v>
      </c>
      <c r="K133" s="56" t="s">
        <v>798</v>
      </c>
      <c r="L133" s="56" t="s">
        <v>57</v>
      </c>
      <c r="M133" s="56">
        <v>224</v>
      </c>
      <c r="N133" s="56" t="s">
        <v>799</v>
      </c>
      <c r="O133" s="155" t="s">
        <v>809</v>
      </c>
      <c r="P133" s="56">
        <v>200</v>
      </c>
      <c r="Q133" s="129" t="s">
        <v>690</v>
      </c>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row>
    <row r="134" spans="1:38" ht="123.75" x14ac:dyDescent="0.25">
      <c r="A134" s="155" t="s">
        <v>811</v>
      </c>
      <c r="B134" s="56"/>
      <c r="C134" s="56" t="s">
        <v>55</v>
      </c>
      <c r="D134" s="56"/>
      <c r="E134" s="155" t="s">
        <v>797</v>
      </c>
      <c r="F134" s="56">
        <v>0</v>
      </c>
      <c r="G134" s="56">
        <v>0</v>
      </c>
      <c r="H134" s="56">
        <v>14</v>
      </c>
      <c r="I134" s="56">
        <v>15</v>
      </c>
      <c r="J134" s="56">
        <v>29</v>
      </c>
      <c r="K134" s="56" t="s">
        <v>798</v>
      </c>
      <c r="L134" s="56" t="s">
        <v>57</v>
      </c>
      <c r="M134" s="56">
        <v>224</v>
      </c>
      <c r="N134" s="56" t="s">
        <v>799</v>
      </c>
      <c r="O134" s="155" t="s">
        <v>809</v>
      </c>
      <c r="P134" s="56">
        <v>100</v>
      </c>
      <c r="Q134" s="129" t="s">
        <v>690</v>
      </c>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row>
    <row r="135" spans="1:38" ht="101.25" x14ac:dyDescent="0.25">
      <c r="A135" s="155" t="s">
        <v>812</v>
      </c>
      <c r="B135" s="56"/>
      <c r="C135" s="56" t="s">
        <v>55</v>
      </c>
      <c r="D135" s="56"/>
      <c r="E135" s="155" t="s">
        <v>797</v>
      </c>
      <c r="F135" s="56">
        <v>0</v>
      </c>
      <c r="G135" s="56">
        <v>0</v>
      </c>
      <c r="H135" s="56">
        <v>14</v>
      </c>
      <c r="I135" s="56">
        <v>15</v>
      </c>
      <c r="J135" s="56">
        <v>29</v>
      </c>
      <c r="K135" s="56" t="s">
        <v>798</v>
      </c>
      <c r="L135" s="56" t="s">
        <v>57</v>
      </c>
      <c r="M135" s="56">
        <v>224</v>
      </c>
      <c r="N135" s="56" t="s">
        <v>799</v>
      </c>
      <c r="O135" s="155" t="s">
        <v>809</v>
      </c>
      <c r="P135" s="56">
        <v>100</v>
      </c>
      <c r="Q135" s="129" t="s">
        <v>690</v>
      </c>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row>
    <row r="136" spans="1:38" ht="90" x14ac:dyDescent="0.25">
      <c r="A136" s="155" t="s">
        <v>813</v>
      </c>
      <c r="B136" s="56" t="s">
        <v>55</v>
      </c>
      <c r="C136" s="56"/>
      <c r="D136" s="56"/>
      <c r="E136" s="155" t="s">
        <v>797</v>
      </c>
      <c r="F136" s="56">
        <v>0</v>
      </c>
      <c r="G136" s="56">
        <v>0</v>
      </c>
      <c r="H136" s="56">
        <v>0</v>
      </c>
      <c r="I136" s="56">
        <v>1</v>
      </c>
      <c r="J136" s="56">
        <v>1</v>
      </c>
      <c r="K136" s="56" t="s">
        <v>798</v>
      </c>
      <c r="L136" s="56" t="s">
        <v>57</v>
      </c>
      <c r="M136" s="56">
        <v>224</v>
      </c>
      <c r="N136" s="56" t="s">
        <v>799</v>
      </c>
      <c r="O136" s="155" t="s">
        <v>809</v>
      </c>
      <c r="P136" s="56">
        <v>250</v>
      </c>
      <c r="Q136" s="129" t="s">
        <v>690</v>
      </c>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row>
    <row r="137" spans="1:38" ht="90" x14ac:dyDescent="0.25">
      <c r="A137" s="155" t="s">
        <v>814</v>
      </c>
      <c r="B137" s="56" t="s">
        <v>55</v>
      </c>
      <c r="C137" s="56"/>
      <c r="D137" s="56"/>
      <c r="E137" s="155" t="s">
        <v>797</v>
      </c>
      <c r="F137" s="56">
        <v>0</v>
      </c>
      <c r="G137" s="56">
        <v>0</v>
      </c>
      <c r="H137" s="56">
        <v>0</v>
      </c>
      <c r="I137" s="56">
        <v>1</v>
      </c>
      <c r="J137" s="56">
        <v>1</v>
      </c>
      <c r="K137" s="56" t="s">
        <v>798</v>
      </c>
      <c r="L137" s="56" t="s">
        <v>57</v>
      </c>
      <c r="M137" s="56">
        <v>224</v>
      </c>
      <c r="N137" s="56" t="s">
        <v>799</v>
      </c>
      <c r="O137" s="155" t="s">
        <v>809</v>
      </c>
      <c r="P137" s="56">
        <v>250</v>
      </c>
      <c r="Q137" s="129" t="s">
        <v>690</v>
      </c>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row>
    <row r="138" spans="1:38" ht="191.25" x14ac:dyDescent="0.25">
      <c r="A138" s="155" t="s">
        <v>815</v>
      </c>
      <c r="B138" s="56"/>
      <c r="C138" s="56" t="s">
        <v>55</v>
      </c>
      <c r="D138" s="56"/>
      <c r="E138" s="155" t="s">
        <v>797</v>
      </c>
      <c r="F138" s="56">
        <v>44</v>
      </c>
      <c r="G138" s="56">
        <v>84</v>
      </c>
      <c r="H138" s="56">
        <v>84</v>
      </c>
      <c r="I138" s="56">
        <v>68</v>
      </c>
      <c r="J138" s="56">
        <v>280</v>
      </c>
      <c r="K138" s="56" t="s">
        <v>798</v>
      </c>
      <c r="L138" s="56" t="s">
        <v>57</v>
      </c>
      <c r="M138" s="56">
        <v>241</v>
      </c>
      <c r="N138" s="56" t="s">
        <v>70</v>
      </c>
      <c r="O138" s="155" t="s">
        <v>804</v>
      </c>
      <c r="P138" s="56">
        <v>400</v>
      </c>
      <c r="Q138" s="129" t="s">
        <v>690</v>
      </c>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row>
    <row r="139" spans="1:38" ht="213.75" x14ac:dyDescent="0.25">
      <c r="A139" s="155" t="s">
        <v>816</v>
      </c>
      <c r="B139" s="56" t="s">
        <v>55</v>
      </c>
      <c r="C139" s="56"/>
      <c r="D139" s="56"/>
      <c r="E139" s="155" t="s">
        <v>797</v>
      </c>
      <c r="F139" s="56">
        <v>1</v>
      </c>
      <c r="G139" s="56">
        <v>1</v>
      </c>
      <c r="H139" s="56">
        <v>2</v>
      </c>
      <c r="I139" s="56">
        <v>1</v>
      </c>
      <c r="J139" s="56">
        <v>5</v>
      </c>
      <c r="K139" s="56" t="s">
        <v>798</v>
      </c>
      <c r="L139" s="56" t="s">
        <v>57</v>
      </c>
      <c r="M139" s="56">
        <v>241</v>
      </c>
      <c r="N139" s="56" t="s">
        <v>70</v>
      </c>
      <c r="O139" s="155" t="s">
        <v>804</v>
      </c>
      <c r="P139" s="56">
        <v>200</v>
      </c>
      <c r="Q139" s="129" t="s">
        <v>690</v>
      </c>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row>
    <row r="140" spans="1:38" ht="146.25" x14ac:dyDescent="0.25">
      <c r="A140" s="155" t="s">
        <v>817</v>
      </c>
      <c r="B140" s="56" t="s">
        <v>55</v>
      </c>
      <c r="C140" s="56"/>
      <c r="D140" s="56"/>
      <c r="E140" s="155" t="s">
        <v>797</v>
      </c>
      <c r="F140" s="56">
        <v>1</v>
      </c>
      <c r="G140" s="56">
        <v>1</v>
      </c>
      <c r="H140" s="56">
        <v>3</v>
      </c>
      <c r="I140" s="56">
        <v>2</v>
      </c>
      <c r="J140" s="56">
        <v>7</v>
      </c>
      <c r="K140" s="56" t="s">
        <v>798</v>
      </c>
      <c r="L140" s="28" t="s">
        <v>57</v>
      </c>
      <c r="M140" s="56">
        <v>263</v>
      </c>
      <c r="N140" s="56" t="s">
        <v>799</v>
      </c>
      <c r="O140" s="155" t="s">
        <v>818</v>
      </c>
      <c r="P140" s="56">
        <v>250</v>
      </c>
      <c r="Q140" s="129" t="s">
        <v>690</v>
      </c>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row>
    <row r="141" spans="1:38" ht="213.75" x14ac:dyDescent="0.25">
      <c r="A141" s="155" t="s">
        <v>819</v>
      </c>
      <c r="B141" s="56"/>
      <c r="C141" s="56" t="s">
        <v>55</v>
      </c>
      <c r="D141" s="56"/>
      <c r="E141" s="155" t="s">
        <v>797</v>
      </c>
      <c r="F141" s="56">
        <v>18</v>
      </c>
      <c r="G141" s="56">
        <v>36</v>
      </c>
      <c r="H141" s="56">
        <v>36</v>
      </c>
      <c r="I141" s="56">
        <v>30</v>
      </c>
      <c r="J141" s="56">
        <v>120</v>
      </c>
      <c r="K141" s="56" t="s">
        <v>798</v>
      </c>
      <c r="L141" s="28" t="s">
        <v>57</v>
      </c>
      <c r="M141" s="56">
        <v>263</v>
      </c>
      <c r="N141" s="56" t="s">
        <v>70</v>
      </c>
      <c r="O141" s="155" t="s">
        <v>804</v>
      </c>
      <c r="P141" s="56">
        <v>240</v>
      </c>
      <c r="Q141" s="129" t="s">
        <v>690</v>
      </c>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row>
    <row r="142" spans="1:38" ht="123.75" x14ac:dyDescent="0.25">
      <c r="A142" s="155" t="s">
        <v>820</v>
      </c>
      <c r="B142" s="56" t="s">
        <v>55</v>
      </c>
      <c r="C142" s="56"/>
      <c r="D142" s="56"/>
      <c r="E142" s="155" t="s">
        <v>797</v>
      </c>
      <c r="F142" s="56">
        <v>1</v>
      </c>
      <c r="G142" s="56">
        <v>1</v>
      </c>
      <c r="H142" s="56">
        <v>2</v>
      </c>
      <c r="I142" s="56">
        <v>1</v>
      </c>
      <c r="J142" s="56">
        <v>5</v>
      </c>
      <c r="K142" s="56" t="s">
        <v>798</v>
      </c>
      <c r="L142" s="28" t="s">
        <v>57</v>
      </c>
      <c r="M142" s="56">
        <v>263</v>
      </c>
      <c r="N142" s="56" t="s">
        <v>70</v>
      </c>
      <c r="O142" s="155" t="s">
        <v>804</v>
      </c>
      <c r="P142" s="56">
        <v>200</v>
      </c>
      <c r="Q142" s="129" t="s">
        <v>690</v>
      </c>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row>
    <row r="143" spans="1:38" ht="135" x14ac:dyDescent="0.25">
      <c r="A143" s="155" t="s">
        <v>821</v>
      </c>
      <c r="B143" s="56"/>
      <c r="C143" s="56" t="s">
        <v>55</v>
      </c>
      <c r="D143" s="56"/>
      <c r="E143" s="155" t="s">
        <v>797</v>
      </c>
      <c r="F143" s="56">
        <v>0</v>
      </c>
      <c r="G143" s="56">
        <v>0</v>
      </c>
      <c r="H143" s="56">
        <v>6</v>
      </c>
      <c r="I143" s="56">
        <v>6</v>
      </c>
      <c r="J143" s="56">
        <v>12</v>
      </c>
      <c r="K143" s="56" t="s">
        <v>798</v>
      </c>
      <c r="L143" s="28" t="s">
        <v>57</v>
      </c>
      <c r="M143" s="56">
        <v>264</v>
      </c>
      <c r="N143" s="56" t="s">
        <v>799</v>
      </c>
      <c r="O143" s="155" t="s">
        <v>822</v>
      </c>
      <c r="P143" s="56">
        <v>30</v>
      </c>
      <c r="Q143" s="129" t="s">
        <v>690</v>
      </c>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row>
    <row r="144" spans="1:38" ht="135" x14ac:dyDescent="0.25">
      <c r="A144" s="155" t="s">
        <v>823</v>
      </c>
      <c r="B144" s="56" t="s">
        <v>55</v>
      </c>
      <c r="C144" s="56"/>
      <c r="D144" s="56"/>
      <c r="E144" s="155" t="s">
        <v>797</v>
      </c>
      <c r="F144" s="56">
        <v>0</v>
      </c>
      <c r="G144" s="56">
        <v>0</v>
      </c>
      <c r="H144" s="56">
        <v>2</v>
      </c>
      <c r="I144" s="56">
        <v>2</v>
      </c>
      <c r="J144" s="56">
        <v>4</v>
      </c>
      <c r="K144" s="56" t="s">
        <v>798</v>
      </c>
      <c r="L144" s="28" t="s">
        <v>57</v>
      </c>
      <c r="M144" s="56">
        <v>264</v>
      </c>
      <c r="N144" s="56" t="s">
        <v>799</v>
      </c>
      <c r="O144" s="155" t="s">
        <v>822</v>
      </c>
      <c r="P144" s="56">
        <v>30</v>
      </c>
      <c r="Q144" s="129" t="s">
        <v>690</v>
      </c>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row>
    <row r="145" spans="1:38" ht="101.25" x14ac:dyDescent="0.25">
      <c r="A145" s="155" t="s">
        <v>824</v>
      </c>
      <c r="B145" s="56"/>
      <c r="C145" s="56" t="s">
        <v>55</v>
      </c>
      <c r="D145" s="56"/>
      <c r="E145" s="155" t="s">
        <v>797</v>
      </c>
      <c r="F145" s="56">
        <v>0</v>
      </c>
      <c r="G145" s="56">
        <v>0</v>
      </c>
      <c r="H145" s="56">
        <v>34</v>
      </c>
      <c r="I145" s="56">
        <v>44</v>
      </c>
      <c r="J145" s="56">
        <v>78</v>
      </c>
      <c r="K145" s="56" t="s">
        <v>798</v>
      </c>
      <c r="L145" s="28" t="s">
        <v>57</v>
      </c>
      <c r="M145" s="56">
        <v>264</v>
      </c>
      <c r="N145" s="56" t="s">
        <v>70</v>
      </c>
      <c r="O145" s="155" t="s">
        <v>825</v>
      </c>
      <c r="P145" s="56">
        <v>52</v>
      </c>
      <c r="Q145" s="129" t="s">
        <v>690</v>
      </c>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row>
    <row r="146" spans="1:38" ht="78.75" x14ac:dyDescent="0.25">
      <c r="A146" s="155" t="s">
        <v>826</v>
      </c>
      <c r="B146" s="56" t="s">
        <v>55</v>
      </c>
      <c r="C146" s="56"/>
      <c r="D146" s="56"/>
      <c r="E146" s="155" t="s">
        <v>797</v>
      </c>
      <c r="F146" s="56">
        <v>0</v>
      </c>
      <c r="G146" s="56">
        <v>0</v>
      </c>
      <c r="H146" s="56">
        <v>1</v>
      </c>
      <c r="I146" s="56">
        <v>1</v>
      </c>
      <c r="J146" s="56">
        <v>2</v>
      </c>
      <c r="K146" s="56" t="s">
        <v>798</v>
      </c>
      <c r="L146" s="28" t="s">
        <v>57</v>
      </c>
      <c r="M146" s="56">
        <v>264</v>
      </c>
      <c r="N146" s="56" t="s">
        <v>70</v>
      </c>
      <c r="O146" s="155" t="s">
        <v>825</v>
      </c>
      <c r="P146" s="56">
        <v>52</v>
      </c>
      <c r="Q146" s="129" t="s">
        <v>690</v>
      </c>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row>
    <row r="147" spans="1:38" ht="33.75" x14ac:dyDescent="0.25">
      <c r="A147" s="155" t="s">
        <v>827</v>
      </c>
      <c r="B147" s="28"/>
      <c r="C147" s="28" t="s">
        <v>55</v>
      </c>
      <c r="D147" s="28"/>
      <c r="E147" s="155" t="s">
        <v>828</v>
      </c>
      <c r="F147" s="28">
        <v>105</v>
      </c>
      <c r="G147" s="28">
        <v>105</v>
      </c>
      <c r="H147" s="28">
        <v>105</v>
      </c>
      <c r="I147" s="28">
        <v>105</v>
      </c>
      <c r="J147" s="28">
        <v>420</v>
      </c>
      <c r="K147" s="28" t="s">
        <v>829</v>
      </c>
      <c r="L147" s="28" t="s">
        <v>57</v>
      </c>
      <c r="M147" s="106">
        <v>210</v>
      </c>
      <c r="N147" s="56" t="s">
        <v>830</v>
      </c>
      <c r="O147" s="353" t="s">
        <v>831</v>
      </c>
      <c r="P147" s="28">
        <v>33</v>
      </c>
      <c r="Q147" s="342" t="s">
        <v>832</v>
      </c>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row>
    <row r="148" spans="1:38" ht="90" x14ac:dyDescent="0.25">
      <c r="A148" s="155" t="s">
        <v>833</v>
      </c>
      <c r="B148" s="28"/>
      <c r="C148" s="28"/>
      <c r="D148" s="28" t="s">
        <v>55</v>
      </c>
      <c r="E148" s="155" t="s">
        <v>834</v>
      </c>
      <c r="F148" s="28">
        <v>10</v>
      </c>
      <c r="G148" s="28">
        <v>15</v>
      </c>
      <c r="H148" s="28">
        <v>15</v>
      </c>
      <c r="I148" s="28">
        <v>15</v>
      </c>
      <c r="J148" s="28">
        <v>55</v>
      </c>
      <c r="K148" s="56" t="s">
        <v>835</v>
      </c>
      <c r="L148" s="354" t="s">
        <v>57</v>
      </c>
      <c r="M148" s="56">
        <v>278</v>
      </c>
      <c r="N148" s="56" t="s">
        <v>70</v>
      </c>
      <c r="O148" s="155" t="s">
        <v>836</v>
      </c>
      <c r="P148" s="28">
        <v>52</v>
      </c>
      <c r="Q148" s="129" t="s">
        <v>837</v>
      </c>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row>
    <row r="149" spans="1:38" ht="90" x14ac:dyDescent="0.25">
      <c r="A149" s="155" t="s">
        <v>838</v>
      </c>
      <c r="B149" s="28"/>
      <c r="C149" s="28"/>
      <c r="D149" s="28" t="s">
        <v>55</v>
      </c>
      <c r="E149" s="155" t="s">
        <v>834</v>
      </c>
      <c r="F149" s="28">
        <v>20</v>
      </c>
      <c r="G149" s="28">
        <v>30</v>
      </c>
      <c r="H149" s="28">
        <v>30</v>
      </c>
      <c r="I149" s="28">
        <v>30</v>
      </c>
      <c r="J149" s="28">
        <v>110</v>
      </c>
      <c r="K149" s="56" t="s">
        <v>839</v>
      </c>
      <c r="L149" s="28" t="s">
        <v>57</v>
      </c>
      <c r="M149" s="56">
        <v>277</v>
      </c>
      <c r="N149" s="56" t="s">
        <v>70</v>
      </c>
      <c r="O149" s="155" t="s">
        <v>836</v>
      </c>
      <c r="P149" s="28">
        <v>4</v>
      </c>
      <c r="Q149" s="129" t="s">
        <v>837</v>
      </c>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row>
    <row r="150" spans="1:38" ht="67.5" x14ac:dyDescent="0.25">
      <c r="A150" s="201" t="s">
        <v>840</v>
      </c>
      <c r="B150" s="56"/>
      <c r="C150" s="56" t="s">
        <v>55</v>
      </c>
      <c r="D150" s="56"/>
      <c r="E150" s="155" t="s">
        <v>841</v>
      </c>
      <c r="F150" s="56">
        <v>118</v>
      </c>
      <c r="G150" s="56">
        <v>177</v>
      </c>
      <c r="H150" s="56">
        <v>125</v>
      </c>
      <c r="I150" s="56">
        <v>125</v>
      </c>
      <c r="J150" s="56">
        <v>545</v>
      </c>
      <c r="K150" s="56" t="s">
        <v>842</v>
      </c>
      <c r="L150" s="56" t="s">
        <v>57</v>
      </c>
      <c r="M150" s="106">
        <v>240</v>
      </c>
      <c r="N150" s="56"/>
      <c r="O150" s="155" t="s">
        <v>843</v>
      </c>
      <c r="P150" s="56"/>
      <c r="Q150" s="129" t="s">
        <v>844</v>
      </c>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row>
    <row r="151" spans="1:38" ht="67.5" x14ac:dyDescent="0.25">
      <c r="A151" s="269" t="s">
        <v>845</v>
      </c>
      <c r="B151" s="56"/>
      <c r="C151" s="56" t="s">
        <v>55</v>
      </c>
      <c r="D151" s="56"/>
      <c r="E151" s="155" t="s">
        <v>846</v>
      </c>
      <c r="F151" s="56">
        <v>87</v>
      </c>
      <c r="G151" s="56">
        <v>29</v>
      </c>
      <c r="H151" s="56"/>
      <c r="I151" s="56"/>
      <c r="J151" s="56">
        <v>116</v>
      </c>
      <c r="K151" s="56" t="s">
        <v>847</v>
      </c>
      <c r="L151" s="56" t="s">
        <v>57</v>
      </c>
      <c r="M151" s="106">
        <v>240</v>
      </c>
      <c r="N151" s="56"/>
      <c r="O151" s="155" t="s">
        <v>843</v>
      </c>
      <c r="P151" s="56"/>
      <c r="Q151" s="129" t="s">
        <v>844</v>
      </c>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row>
    <row r="152" spans="1:38" ht="146.25" x14ac:dyDescent="0.25">
      <c r="A152" s="201" t="s">
        <v>848</v>
      </c>
      <c r="B152" s="56" t="s">
        <v>55</v>
      </c>
      <c r="C152" s="56"/>
      <c r="D152" s="56"/>
      <c r="E152" s="155" t="s">
        <v>849</v>
      </c>
      <c r="F152" s="56">
        <v>5</v>
      </c>
      <c r="G152" s="56">
        <v>6</v>
      </c>
      <c r="H152" s="56">
        <v>6</v>
      </c>
      <c r="I152" s="75">
        <v>6</v>
      </c>
      <c r="J152" s="56">
        <v>21</v>
      </c>
      <c r="K152" s="56" t="s">
        <v>781</v>
      </c>
      <c r="L152" s="56" t="s">
        <v>57</v>
      </c>
      <c r="M152" s="106">
        <v>240</v>
      </c>
      <c r="N152" s="56"/>
      <c r="O152" s="155" t="s">
        <v>850</v>
      </c>
      <c r="P152" s="56"/>
      <c r="Q152" s="129" t="s">
        <v>844</v>
      </c>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row>
    <row r="153" spans="1:38" ht="123.75" x14ac:dyDescent="0.25">
      <c r="A153" s="201" t="s">
        <v>851</v>
      </c>
      <c r="B153" s="56"/>
      <c r="C153" s="56"/>
      <c r="D153" s="56"/>
      <c r="E153" s="155" t="s">
        <v>852</v>
      </c>
      <c r="F153" s="56">
        <v>2</v>
      </c>
      <c r="G153" s="56">
        <v>2</v>
      </c>
      <c r="H153" s="56">
        <v>1</v>
      </c>
      <c r="I153" s="56">
        <v>1</v>
      </c>
      <c r="J153" s="56">
        <v>6</v>
      </c>
      <c r="K153" s="56" t="s">
        <v>853</v>
      </c>
      <c r="L153" s="56" t="s">
        <v>57</v>
      </c>
      <c r="M153" s="28">
        <v>240</v>
      </c>
      <c r="N153" s="56" t="s">
        <v>854</v>
      </c>
      <c r="O153" s="155" t="s">
        <v>855</v>
      </c>
      <c r="P153" s="56"/>
      <c r="Q153" s="129" t="s">
        <v>844</v>
      </c>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row>
    <row r="154" spans="1:38" ht="123.75" x14ac:dyDescent="0.25">
      <c r="A154" s="201" t="s">
        <v>856</v>
      </c>
      <c r="B154" s="56" t="s">
        <v>55</v>
      </c>
      <c r="C154" s="56"/>
      <c r="D154" s="56"/>
      <c r="E154" s="155" t="s">
        <v>857</v>
      </c>
      <c r="F154" s="56">
        <v>6</v>
      </c>
      <c r="G154" s="56">
        <v>7</v>
      </c>
      <c r="H154" s="56">
        <v>5</v>
      </c>
      <c r="I154" s="56">
        <v>0</v>
      </c>
      <c r="J154" s="56">
        <v>18</v>
      </c>
      <c r="K154" s="56" t="s">
        <v>858</v>
      </c>
      <c r="L154" s="56" t="s">
        <v>57</v>
      </c>
      <c r="M154" s="106" t="s">
        <v>859</v>
      </c>
      <c r="N154" s="56" t="s">
        <v>70</v>
      </c>
      <c r="O154" s="155" t="s">
        <v>860</v>
      </c>
      <c r="P154" s="56" t="s">
        <v>861</v>
      </c>
      <c r="Q154" s="129" t="s">
        <v>862</v>
      </c>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row>
    <row r="155" spans="1:38" ht="67.5" x14ac:dyDescent="0.25">
      <c r="A155" s="201" t="s">
        <v>863</v>
      </c>
      <c r="B155" s="56"/>
      <c r="C155" s="56" t="s">
        <v>55</v>
      </c>
      <c r="D155" s="56"/>
      <c r="E155" s="155" t="s">
        <v>864</v>
      </c>
      <c r="F155" s="56">
        <v>2</v>
      </c>
      <c r="G155" s="56">
        <v>6</v>
      </c>
      <c r="H155" s="56">
        <v>2</v>
      </c>
      <c r="I155" s="56"/>
      <c r="J155" s="56">
        <v>10</v>
      </c>
      <c r="K155" s="56" t="s">
        <v>865</v>
      </c>
      <c r="L155" s="56" t="s">
        <v>57</v>
      </c>
      <c r="M155" s="106" t="s">
        <v>859</v>
      </c>
      <c r="N155" s="56" t="s">
        <v>70</v>
      </c>
      <c r="O155" s="155" t="s">
        <v>866</v>
      </c>
      <c r="P155" s="56">
        <v>40</v>
      </c>
      <c r="Q155" s="129" t="s">
        <v>867</v>
      </c>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row>
    <row r="156" spans="1:38" ht="56.25" x14ac:dyDescent="0.25">
      <c r="A156" s="201" t="s">
        <v>868</v>
      </c>
      <c r="B156" s="56"/>
      <c r="C156" s="56" t="s">
        <v>55</v>
      </c>
      <c r="D156" s="56"/>
      <c r="E156" s="155" t="s">
        <v>869</v>
      </c>
      <c r="F156" s="56">
        <v>6</v>
      </c>
      <c r="G156" s="56">
        <v>12</v>
      </c>
      <c r="H156" s="56">
        <v>9</v>
      </c>
      <c r="I156" s="75"/>
      <c r="J156" s="56">
        <v>27</v>
      </c>
      <c r="K156" s="56" t="s">
        <v>870</v>
      </c>
      <c r="L156" s="56" t="s">
        <v>57</v>
      </c>
      <c r="M156" s="106" t="s">
        <v>859</v>
      </c>
      <c r="N156" s="56" t="s">
        <v>70</v>
      </c>
      <c r="O156" s="155" t="s">
        <v>871</v>
      </c>
      <c r="P156" s="56">
        <v>54</v>
      </c>
      <c r="Q156" s="129" t="s">
        <v>862</v>
      </c>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row>
    <row r="157" spans="1:38" ht="67.5" x14ac:dyDescent="0.25">
      <c r="A157" s="201" t="s">
        <v>872</v>
      </c>
      <c r="B157" s="56"/>
      <c r="C157" s="56" t="s">
        <v>55</v>
      </c>
      <c r="D157" s="56"/>
      <c r="E157" s="155" t="s">
        <v>873</v>
      </c>
      <c r="F157" s="56">
        <v>30</v>
      </c>
      <c r="G157" s="56">
        <v>40</v>
      </c>
      <c r="H157" s="56">
        <v>30</v>
      </c>
      <c r="I157" s="75"/>
      <c r="J157" s="56">
        <v>100</v>
      </c>
      <c r="K157" s="56" t="s">
        <v>874</v>
      </c>
      <c r="L157" s="56" t="s">
        <v>57</v>
      </c>
      <c r="M157" s="106" t="s">
        <v>859</v>
      </c>
      <c r="N157" s="56" t="s">
        <v>70</v>
      </c>
      <c r="O157" s="155" t="s">
        <v>875</v>
      </c>
      <c r="P157" s="56">
        <v>42</v>
      </c>
      <c r="Q157" s="129" t="s">
        <v>867</v>
      </c>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row>
    <row r="158" spans="1:38" ht="67.5" x14ac:dyDescent="0.25">
      <c r="A158" s="201" t="s">
        <v>876</v>
      </c>
      <c r="B158" s="56"/>
      <c r="C158" s="56" t="s">
        <v>55</v>
      </c>
      <c r="D158" s="56"/>
      <c r="E158" s="155" t="s">
        <v>877</v>
      </c>
      <c r="F158" s="56">
        <v>9</v>
      </c>
      <c r="G158" s="56">
        <v>13</v>
      </c>
      <c r="H158" s="56">
        <v>14</v>
      </c>
      <c r="I158" s="75"/>
      <c r="J158" s="56">
        <v>36</v>
      </c>
      <c r="K158" s="56" t="s">
        <v>878</v>
      </c>
      <c r="L158" s="56" t="s">
        <v>57</v>
      </c>
      <c r="M158" s="106" t="s">
        <v>859</v>
      </c>
      <c r="N158" s="56" t="s">
        <v>70</v>
      </c>
      <c r="O158" s="155" t="s">
        <v>866</v>
      </c>
      <c r="P158" s="56">
        <v>180</v>
      </c>
      <c r="Q158" s="129" t="s">
        <v>879</v>
      </c>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row>
    <row r="159" spans="1:38" ht="123.75" x14ac:dyDescent="0.25">
      <c r="A159" s="269" t="s">
        <v>880</v>
      </c>
      <c r="B159" s="106"/>
      <c r="C159" s="106" t="s">
        <v>55</v>
      </c>
      <c r="D159" s="106"/>
      <c r="E159" s="155" t="s">
        <v>881</v>
      </c>
      <c r="F159" s="106">
        <v>74</v>
      </c>
      <c r="G159" s="106">
        <v>143</v>
      </c>
      <c r="H159" s="106">
        <v>147</v>
      </c>
      <c r="I159" s="75"/>
      <c r="J159" s="56">
        <v>364</v>
      </c>
      <c r="K159" s="56" t="s">
        <v>882</v>
      </c>
      <c r="L159" s="56" t="s">
        <v>57</v>
      </c>
      <c r="M159" s="106" t="s">
        <v>859</v>
      </c>
      <c r="N159" s="56" t="s">
        <v>70</v>
      </c>
      <c r="O159" s="201" t="s">
        <v>883</v>
      </c>
      <c r="P159" s="106">
        <v>36</v>
      </c>
      <c r="Q159" s="129" t="s">
        <v>862</v>
      </c>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row>
    <row r="160" spans="1:38" ht="123.75" x14ac:dyDescent="0.25">
      <c r="A160" s="269" t="s">
        <v>884</v>
      </c>
      <c r="B160" s="56" t="s">
        <v>55</v>
      </c>
      <c r="C160" s="56"/>
      <c r="D160" s="56"/>
      <c r="E160" s="155" t="s">
        <v>885</v>
      </c>
      <c r="F160" s="56">
        <v>9</v>
      </c>
      <c r="G160" s="56">
        <v>13</v>
      </c>
      <c r="H160" s="56">
        <v>14</v>
      </c>
      <c r="I160" s="75"/>
      <c r="J160" s="56">
        <v>36</v>
      </c>
      <c r="K160" s="56" t="s">
        <v>886</v>
      </c>
      <c r="L160" s="56" t="s">
        <v>57</v>
      </c>
      <c r="M160" s="106" t="s">
        <v>859</v>
      </c>
      <c r="N160" s="56" t="s">
        <v>70</v>
      </c>
      <c r="O160" s="155" t="s">
        <v>887</v>
      </c>
      <c r="P160" s="56">
        <v>42</v>
      </c>
      <c r="Q160" s="129" t="s">
        <v>879</v>
      </c>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row>
    <row r="161" spans="1:38" ht="56.25" x14ac:dyDescent="0.25">
      <c r="A161" s="269" t="s">
        <v>888</v>
      </c>
      <c r="B161" s="56"/>
      <c r="C161" s="56" t="s">
        <v>55</v>
      </c>
      <c r="D161" s="56"/>
      <c r="E161" s="155" t="s">
        <v>889</v>
      </c>
      <c r="F161" s="56">
        <v>10</v>
      </c>
      <c r="G161" s="56">
        <v>10</v>
      </c>
      <c r="H161" s="75">
        <v>10</v>
      </c>
      <c r="I161" s="75">
        <v>10</v>
      </c>
      <c r="J161" s="56">
        <v>40</v>
      </c>
      <c r="K161" s="56" t="s">
        <v>890</v>
      </c>
      <c r="L161" s="56" t="s">
        <v>57</v>
      </c>
      <c r="M161" s="106" t="s">
        <v>859</v>
      </c>
      <c r="N161" s="56" t="s">
        <v>70</v>
      </c>
      <c r="O161" s="155" t="s">
        <v>891</v>
      </c>
      <c r="P161" s="56">
        <v>300</v>
      </c>
      <c r="Q161" s="129" t="s">
        <v>892</v>
      </c>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row>
    <row r="162" spans="1:38" ht="90" x14ac:dyDescent="0.25">
      <c r="A162" s="269" t="s">
        <v>893</v>
      </c>
      <c r="B162" s="75"/>
      <c r="C162" s="75" t="s">
        <v>55</v>
      </c>
      <c r="D162" s="75"/>
      <c r="E162" s="269" t="s">
        <v>894</v>
      </c>
      <c r="F162" s="75">
        <v>2</v>
      </c>
      <c r="G162" s="75">
        <v>1</v>
      </c>
      <c r="H162" s="75">
        <v>1</v>
      </c>
      <c r="I162" s="75">
        <v>1</v>
      </c>
      <c r="J162" s="75">
        <f>SUBTOTAL(9,F162:I162)</f>
        <v>5</v>
      </c>
      <c r="K162" s="75" t="s">
        <v>895</v>
      </c>
      <c r="L162" s="56" t="s">
        <v>57</v>
      </c>
      <c r="M162" s="75">
        <v>570</v>
      </c>
      <c r="N162" s="75" t="s">
        <v>70</v>
      </c>
      <c r="O162" s="269" t="s">
        <v>896</v>
      </c>
      <c r="P162" s="75">
        <v>10</v>
      </c>
      <c r="Q162" s="345" t="s">
        <v>897</v>
      </c>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row>
    <row r="163" spans="1:38" ht="45" x14ac:dyDescent="0.25">
      <c r="A163" s="269" t="s">
        <v>898</v>
      </c>
      <c r="B163" s="75"/>
      <c r="C163" s="75" t="s">
        <v>55</v>
      </c>
      <c r="D163" s="75"/>
      <c r="E163" s="269" t="s">
        <v>894</v>
      </c>
      <c r="F163" s="75">
        <v>2</v>
      </c>
      <c r="G163" s="75">
        <v>1</v>
      </c>
      <c r="H163" s="75">
        <v>1</v>
      </c>
      <c r="I163" s="75">
        <v>1</v>
      </c>
      <c r="J163" s="75">
        <f>SUBTOTAL(9,F163:I163)</f>
        <v>5</v>
      </c>
      <c r="K163" s="75" t="s">
        <v>895</v>
      </c>
      <c r="L163" s="56" t="s">
        <v>57</v>
      </c>
      <c r="M163" s="75">
        <v>570</v>
      </c>
      <c r="N163" s="75" t="s">
        <v>70</v>
      </c>
      <c r="O163" s="269" t="s">
        <v>896</v>
      </c>
      <c r="P163" s="75">
        <v>10</v>
      </c>
      <c r="Q163" s="345" t="s">
        <v>897</v>
      </c>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row>
    <row r="164" spans="1:38" ht="45" x14ac:dyDescent="0.25">
      <c r="A164" s="269" t="s">
        <v>899</v>
      </c>
      <c r="B164" s="75"/>
      <c r="C164" s="75" t="s">
        <v>55</v>
      </c>
      <c r="D164" s="75"/>
      <c r="E164" s="269" t="s">
        <v>894</v>
      </c>
      <c r="F164" s="75">
        <v>2</v>
      </c>
      <c r="G164" s="75">
        <v>1</v>
      </c>
      <c r="H164" s="75">
        <v>1</v>
      </c>
      <c r="I164" s="75">
        <v>1</v>
      </c>
      <c r="J164" s="75">
        <f>SUBTOTAL(9,F164:I164)</f>
        <v>5</v>
      </c>
      <c r="K164" s="75" t="s">
        <v>895</v>
      </c>
      <c r="L164" s="56" t="s">
        <v>57</v>
      </c>
      <c r="M164" s="75">
        <v>570</v>
      </c>
      <c r="N164" s="75" t="s">
        <v>70</v>
      </c>
      <c r="O164" s="269" t="s">
        <v>896</v>
      </c>
      <c r="P164" s="75">
        <v>10</v>
      </c>
      <c r="Q164" s="345" t="s">
        <v>897</v>
      </c>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row>
    <row r="165" spans="1:38" ht="45" x14ac:dyDescent="0.25">
      <c r="A165" s="269" t="s">
        <v>900</v>
      </c>
      <c r="B165" s="75"/>
      <c r="C165" s="75"/>
      <c r="D165" s="75" t="s">
        <v>55</v>
      </c>
      <c r="E165" s="269" t="s">
        <v>894</v>
      </c>
      <c r="F165" s="75">
        <v>20</v>
      </c>
      <c r="G165" s="75">
        <v>30</v>
      </c>
      <c r="H165" s="75">
        <v>30</v>
      </c>
      <c r="I165" s="75">
        <v>30</v>
      </c>
      <c r="J165" s="75">
        <f>SUBTOTAL(9,F165:I165)</f>
        <v>110</v>
      </c>
      <c r="K165" s="75" t="s">
        <v>895</v>
      </c>
      <c r="L165" s="56" t="s">
        <v>57</v>
      </c>
      <c r="M165" s="75">
        <v>570</v>
      </c>
      <c r="N165" s="75" t="s">
        <v>70</v>
      </c>
      <c r="O165" s="269" t="s">
        <v>896</v>
      </c>
      <c r="P165" s="75">
        <v>10</v>
      </c>
      <c r="Q165" s="345" t="s">
        <v>897</v>
      </c>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row>
    <row r="166" spans="1:38" ht="67.5" x14ac:dyDescent="0.25">
      <c r="A166" s="201" t="s">
        <v>901</v>
      </c>
      <c r="B166" s="56"/>
      <c r="C166" s="56" t="s">
        <v>55</v>
      </c>
      <c r="D166" s="56"/>
      <c r="E166" s="155" t="s">
        <v>902</v>
      </c>
      <c r="F166" s="56">
        <v>1</v>
      </c>
      <c r="G166" s="56">
        <v>0</v>
      </c>
      <c r="H166" s="56">
        <v>0</v>
      </c>
      <c r="I166" s="75">
        <v>0</v>
      </c>
      <c r="J166" s="56">
        <v>1</v>
      </c>
      <c r="K166" s="56" t="s">
        <v>903</v>
      </c>
      <c r="L166" s="56" t="s">
        <v>57</v>
      </c>
      <c r="M166" s="106">
        <v>570</v>
      </c>
      <c r="N166" s="75" t="s">
        <v>70</v>
      </c>
      <c r="O166" s="155" t="s">
        <v>904</v>
      </c>
      <c r="P166" s="56">
        <v>53</v>
      </c>
      <c r="Q166" s="345" t="s">
        <v>905</v>
      </c>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row>
    <row r="167" spans="1:38" ht="67.5" x14ac:dyDescent="0.25">
      <c r="A167" s="201" t="s">
        <v>906</v>
      </c>
      <c r="B167" s="56"/>
      <c r="C167" s="56" t="s">
        <v>55</v>
      </c>
      <c r="D167" s="56"/>
      <c r="E167" s="155" t="s">
        <v>907</v>
      </c>
      <c r="F167" s="56">
        <v>1</v>
      </c>
      <c r="G167" s="56">
        <v>1</v>
      </c>
      <c r="H167" s="56">
        <v>1</v>
      </c>
      <c r="I167" s="75">
        <v>1</v>
      </c>
      <c r="J167" s="56">
        <v>4</v>
      </c>
      <c r="K167" s="56" t="s">
        <v>903</v>
      </c>
      <c r="L167" s="56" t="s">
        <v>57</v>
      </c>
      <c r="M167" s="106">
        <v>570</v>
      </c>
      <c r="N167" s="75" t="s">
        <v>70</v>
      </c>
      <c r="O167" s="155" t="s">
        <v>904</v>
      </c>
      <c r="P167" s="56">
        <v>53</v>
      </c>
      <c r="Q167" s="345" t="s">
        <v>905</v>
      </c>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row>
    <row r="168" spans="1:38" ht="67.5" x14ac:dyDescent="0.25">
      <c r="A168" s="201" t="s">
        <v>908</v>
      </c>
      <c r="B168" s="56" t="s">
        <v>55</v>
      </c>
      <c r="C168" s="56"/>
      <c r="D168" s="56"/>
      <c r="E168" s="155" t="s">
        <v>902</v>
      </c>
      <c r="F168" s="56">
        <v>0</v>
      </c>
      <c r="G168" s="56">
        <v>1</v>
      </c>
      <c r="H168" s="56">
        <v>1</v>
      </c>
      <c r="I168" s="75">
        <v>0</v>
      </c>
      <c r="J168" s="56">
        <v>2</v>
      </c>
      <c r="K168" s="56" t="s">
        <v>909</v>
      </c>
      <c r="L168" s="56" t="s">
        <v>57</v>
      </c>
      <c r="M168" s="106">
        <v>570</v>
      </c>
      <c r="N168" s="75" t="s">
        <v>70</v>
      </c>
      <c r="O168" s="155" t="s">
        <v>904</v>
      </c>
      <c r="P168" s="56">
        <v>53</v>
      </c>
      <c r="Q168" s="345" t="s">
        <v>905</v>
      </c>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row>
    <row r="169" spans="1:38" ht="67.5" x14ac:dyDescent="0.25">
      <c r="A169" s="201" t="s">
        <v>910</v>
      </c>
      <c r="B169" s="56" t="s">
        <v>55</v>
      </c>
      <c r="C169" s="56"/>
      <c r="D169" s="56"/>
      <c r="E169" s="155" t="s">
        <v>902</v>
      </c>
      <c r="F169" s="56">
        <v>0</v>
      </c>
      <c r="G169" s="56">
        <v>0</v>
      </c>
      <c r="H169" s="106">
        <v>0</v>
      </c>
      <c r="I169" s="75">
        <v>1</v>
      </c>
      <c r="J169" s="56">
        <v>1</v>
      </c>
      <c r="K169" s="56" t="s">
        <v>909</v>
      </c>
      <c r="L169" s="56" t="s">
        <v>57</v>
      </c>
      <c r="M169" s="106">
        <v>570</v>
      </c>
      <c r="N169" s="75" t="s">
        <v>70</v>
      </c>
      <c r="O169" s="155" t="s">
        <v>904</v>
      </c>
      <c r="P169" s="56">
        <v>53</v>
      </c>
      <c r="Q169" s="345" t="s">
        <v>905</v>
      </c>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row>
    <row r="170" spans="1:38" ht="67.5" x14ac:dyDescent="0.25">
      <c r="A170" s="201" t="s">
        <v>911</v>
      </c>
      <c r="B170" s="56" t="s">
        <v>55</v>
      </c>
      <c r="C170" s="56"/>
      <c r="D170" s="56"/>
      <c r="E170" s="155" t="s">
        <v>902</v>
      </c>
      <c r="F170" s="56">
        <v>0</v>
      </c>
      <c r="G170" s="56">
        <v>0</v>
      </c>
      <c r="H170" s="56">
        <v>0</v>
      </c>
      <c r="I170" s="75">
        <v>1</v>
      </c>
      <c r="J170" s="56">
        <v>1</v>
      </c>
      <c r="K170" s="56" t="s">
        <v>909</v>
      </c>
      <c r="L170" s="56" t="s">
        <v>57</v>
      </c>
      <c r="M170" s="106">
        <v>570</v>
      </c>
      <c r="N170" s="75" t="s">
        <v>70</v>
      </c>
      <c r="O170" s="155" t="s">
        <v>904</v>
      </c>
      <c r="P170" s="56">
        <v>53</v>
      </c>
      <c r="Q170" s="345" t="s">
        <v>905</v>
      </c>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row>
    <row r="171" spans="1:38" ht="90" x14ac:dyDescent="0.25">
      <c r="A171" s="155" t="s">
        <v>912</v>
      </c>
      <c r="B171" s="56"/>
      <c r="C171" s="56" t="s">
        <v>55</v>
      </c>
      <c r="D171" s="56"/>
      <c r="E171" s="155" t="s">
        <v>913</v>
      </c>
      <c r="F171" s="56">
        <v>116</v>
      </c>
      <c r="G171" s="56">
        <v>116</v>
      </c>
      <c r="H171" s="56">
        <v>116</v>
      </c>
      <c r="I171" s="75">
        <v>116</v>
      </c>
      <c r="J171" s="56">
        <v>464</v>
      </c>
      <c r="K171" s="56" t="s">
        <v>914</v>
      </c>
      <c r="L171" s="56" t="s">
        <v>57</v>
      </c>
      <c r="M171" s="56">
        <v>570</v>
      </c>
      <c r="N171" s="106" t="s">
        <v>70</v>
      </c>
      <c r="O171" s="155" t="s">
        <v>915</v>
      </c>
      <c r="P171" s="56">
        <v>116</v>
      </c>
      <c r="Q171" s="129" t="s">
        <v>916</v>
      </c>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row>
    <row r="172" spans="1:38" ht="45" x14ac:dyDescent="0.25">
      <c r="A172" s="201" t="s">
        <v>917</v>
      </c>
      <c r="B172" s="56"/>
      <c r="C172" s="56"/>
      <c r="D172" s="56">
        <v>48</v>
      </c>
      <c r="E172" s="155" t="s">
        <v>918</v>
      </c>
      <c r="F172" s="56">
        <v>41</v>
      </c>
      <c r="G172" s="56">
        <v>7</v>
      </c>
      <c r="H172" s="56">
        <v>0</v>
      </c>
      <c r="I172" s="56">
        <v>0</v>
      </c>
      <c r="J172" s="56">
        <f>SUBTOTAL(9,F172:I172)</f>
        <v>48</v>
      </c>
      <c r="K172" s="56" t="s">
        <v>919</v>
      </c>
      <c r="L172" s="56" t="s">
        <v>57</v>
      </c>
      <c r="M172" s="106">
        <v>621</v>
      </c>
      <c r="N172" s="56" t="s">
        <v>920</v>
      </c>
      <c r="O172" s="155" t="s">
        <v>920</v>
      </c>
      <c r="P172" s="56">
        <v>48</v>
      </c>
      <c r="Q172" s="129" t="s">
        <v>921</v>
      </c>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row>
    <row r="173" spans="1:38" ht="101.25" x14ac:dyDescent="0.25">
      <c r="A173" s="201" t="s">
        <v>922</v>
      </c>
      <c r="B173" s="56"/>
      <c r="C173" s="56"/>
      <c r="D173" s="56">
        <v>22</v>
      </c>
      <c r="E173" s="155" t="s">
        <v>923</v>
      </c>
      <c r="F173" s="56">
        <v>5</v>
      </c>
      <c r="G173" s="56">
        <v>6</v>
      </c>
      <c r="H173" s="56">
        <v>6</v>
      </c>
      <c r="I173" s="56">
        <v>9</v>
      </c>
      <c r="J173" s="56">
        <f>SUBTOTAL(9,F173:I173)</f>
        <v>26</v>
      </c>
      <c r="K173" s="56" t="s">
        <v>924</v>
      </c>
      <c r="L173" s="56" t="s">
        <v>57</v>
      </c>
      <c r="M173" s="106">
        <v>621</v>
      </c>
      <c r="N173" s="56" t="s">
        <v>920</v>
      </c>
      <c r="O173" s="155" t="s">
        <v>920</v>
      </c>
      <c r="P173" s="56">
        <v>116</v>
      </c>
      <c r="Q173" s="129" t="s">
        <v>921</v>
      </c>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row>
    <row r="174" spans="1:38" ht="67.5" x14ac:dyDescent="0.25">
      <c r="A174" s="269" t="s">
        <v>925</v>
      </c>
      <c r="B174" s="106"/>
      <c r="C174" s="106">
        <v>35</v>
      </c>
      <c r="D174" s="106"/>
      <c r="E174" s="155" t="s">
        <v>926</v>
      </c>
      <c r="F174" s="56">
        <v>15</v>
      </c>
      <c r="G174" s="56">
        <v>15</v>
      </c>
      <c r="H174" s="56">
        <v>15</v>
      </c>
      <c r="I174" s="56">
        <v>13</v>
      </c>
      <c r="J174" s="56">
        <f>SUBTOTAL(9,F174:I174)</f>
        <v>58</v>
      </c>
      <c r="K174" s="56" t="s">
        <v>927</v>
      </c>
      <c r="L174" s="56" t="s">
        <v>57</v>
      </c>
      <c r="M174" s="106">
        <v>621</v>
      </c>
      <c r="N174" s="56" t="s">
        <v>920</v>
      </c>
      <c r="O174" s="155" t="s">
        <v>920</v>
      </c>
      <c r="P174" s="106">
        <v>35</v>
      </c>
      <c r="Q174" s="129" t="s">
        <v>921</v>
      </c>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row>
    <row r="175" spans="1:38" ht="101.25" x14ac:dyDescent="0.25">
      <c r="A175" s="269" t="s">
        <v>928</v>
      </c>
      <c r="B175" s="56">
        <v>2</v>
      </c>
      <c r="C175" s="56"/>
      <c r="D175" s="56"/>
      <c r="E175" s="155" t="s">
        <v>929</v>
      </c>
      <c r="F175" s="56">
        <v>0</v>
      </c>
      <c r="G175" s="56">
        <v>1</v>
      </c>
      <c r="H175" s="56">
        <v>0</v>
      </c>
      <c r="I175" s="56">
        <v>1</v>
      </c>
      <c r="J175" s="56">
        <f>SUBTOTAL(9,F175:I175)</f>
        <v>2</v>
      </c>
      <c r="K175" s="56" t="s">
        <v>930</v>
      </c>
      <c r="L175" s="56" t="s">
        <v>57</v>
      </c>
      <c r="M175" s="106">
        <v>621</v>
      </c>
      <c r="N175" s="56" t="s">
        <v>920</v>
      </c>
      <c r="O175" s="155" t="s">
        <v>920</v>
      </c>
      <c r="P175" s="56">
        <v>53</v>
      </c>
      <c r="Q175" s="129" t="s">
        <v>921</v>
      </c>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row>
    <row r="176" spans="1:38" ht="56.25" x14ac:dyDescent="0.25">
      <c r="A176" s="269" t="s">
        <v>931</v>
      </c>
      <c r="B176" s="56"/>
      <c r="C176" s="56">
        <v>2</v>
      </c>
      <c r="D176" s="56"/>
      <c r="E176" s="155" t="s">
        <v>932</v>
      </c>
      <c r="F176" s="28">
        <v>0</v>
      </c>
      <c r="G176" s="56">
        <v>1</v>
      </c>
      <c r="H176" s="56">
        <v>0</v>
      </c>
      <c r="I176" s="56">
        <v>1</v>
      </c>
      <c r="J176" s="56">
        <f>SUBTOTAL(9,F176:I176)</f>
        <v>2</v>
      </c>
      <c r="K176" s="56" t="s">
        <v>933</v>
      </c>
      <c r="L176" s="56" t="s">
        <v>57</v>
      </c>
      <c r="M176" s="106">
        <v>621</v>
      </c>
      <c r="N176" s="56" t="s">
        <v>920</v>
      </c>
      <c r="O176" s="155" t="s">
        <v>920</v>
      </c>
      <c r="P176" s="56">
        <v>53</v>
      </c>
      <c r="Q176" s="129" t="s">
        <v>921</v>
      </c>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row>
    <row r="177" spans="1:38" ht="90" x14ac:dyDescent="0.25">
      <c r="A177" s="269" t="s">
        <v>934</v>
      </c>
      <c r="B177" s="75"/>
      <c r="C177" s="75" t="s">
        <v>55</v>
      </c>
      <c r="D177" s="75"/>
      <c r="E177" s="269" t="s">
        <v>935</v>
      </c>
      <c r="F177" s="75">
        <v>9</v>
      </c>
      <c r="G177" s="75">
        <v>9</v>
      </c>
      <c r="H177" s="75">
        <v>9</v>
      </c>
      <c r="I177" s="75">
        <v>9</v>
      </c>
      <c r="J177" s="75">
        <v>36</v>
      </c>
      <c r="K177" s="75" t="s">
        <v>936</v>
      </c>
      <c r="L177" s="75" t="s">
        <v>57</v>
      </c>
      <c r="M177" s="106">
        <v>568</v>
      </c>
      <c r="N177" s="106" t="s">
        <v>937</v>
      </c>
      <c r="O177" s="269" t="s">
        <v>938</v>
      </c>
      <c r="P177" s="75">
        <v>116</v>
      </c>
      <c r="Q177" s="345" t="s">
        <v>939</v>
      </c>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row>
    <row r="178" spans="1:38" ht="67.5" x14ac:dyDescent="0.25">
      <c r="A178" s="269" t="s">
        <v>940</v>
      </c>
      <c r="B178" s="75"/>
      <c r="C178" s="75" t="s">
        <v>55</v>
      </c>
      <c r="D178" s="75"/>
      <c r="E178" s="155" t="s">
        <v>941</v>
      </c>
      <c r="F178" s="56">
        <v>5</v>
      </c>
      <c r="G178" s="56">
        <v>0</v>
      </c>
      <c r="H178" s="56">
        <v>0</v>
      </c>
      <c r="I178" s="56">
        <v>5</v>
      </c>
      <c r="J178" s="56">
        <v>10</v>
      </c>
      <c r="K178" s="56" t="s">
        <v>942</v>
      </c>
      <c r="L178" s="56" t="s">
        <v>57</v>
      </c>
      <c r="M178" s="56">
        <v>568</v>
      </c>
      <c r="N178" s="56" t="s">
        <v>937</v>
      </c>
      <c r="O178" s="155" t="s">
        <v>938</v>
      </c>
      <c r="P178" s="56">
        <v>116</v>
      </c>
      <c r="Q178" s="129" t="s">
        <v>939</v>
      </c>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row>
    <row r="179" spans="1:38" ht="90" x14ac:dyDescent="0.25">
      <c r="A179" s="269" t="s">
        <v>943</v>
      </c>
      <c r="B179" s="75" t="s">
        <v>55</v>
      </c>
      <c r="C179" s="75"/>
      <c r="D179" s="75"/>
      <c r="E179" s="155" t="s">
        <v>935</v>
      </c>
      <c r="F179" s="56">
        <v>3</v>
      </c>
      <c r="G179" s="56">
        <v>2</v>
      </c>
      <c r="H179" s="56">
        <v>1</v>
      </c>
      <c r="I179" s="56">
        <v>1</v>
      </c>
      <c r="J179" s="56">
        <v>7</v>
      </c>
      <c r="K179" s="56" t="s">
        <v>944</v>
      </c>
      <c r="L179" s="56" t="s">
        <v>57</v>
      </c>
      <c r="M179" s="56">
        <v>568</v>
      </c>
      <c r="N179" s="56" t="s">
        <v>937</v>
      </c>
      <c r="O179" s="155" t="s">
        <v>938</v>
      </c>
      <c r="P179" s="56">
        <v>116</v>
      </c>
      <c r="Q179" s="129" t="s">
        <v>939</v>
      </c>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row>
    <row r="180" spans="1:38" ht="67.5" x14ac:dyDescent="0.25">
      <c r="A180" s="355" t="s">
        <v>945</v>
      </c>
      <c r="B180" s="75"/>
      <c r="C180" s="75" t="s">
        <v>55</v>
      </c>
      <c r="D180" s="76"/>
      <c r="E180" s="155" t="s">
        <v>946</v>
      </c>
      <c r="F180" s="56">
        <v>5</v>
      </c>
      <c r="G180" s="56">
        <v>5</v>
      </c>
      <c r="H180" s="56">
        <v>6</v>
      </c>
      <c r="I180" s="56">
        <v>6</v>
      </c>
      <c r="J180" s="56">
        <v>22</v>
      </c>
      <c r="K180" s="56" t="s">
        <v>947</v>
      </c>
      <c r="L180" s="56" t="s">
        <v>57</v>
      </c>
      <c r="M180" s="56">
        <v>568</v>
      </c>
      <c r="N180" s="56" t="s">
        <v>937</v>
      </c>
      <c r="O180" s="155" t="s">
        <v>938</v>
      </c>
      <c r="P180" s="56">
        <v>11</v>
      </c>
      <c r="Q180" s="129" t="s">
        <v>939</v>
      </c>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row>
    <row r="181" spans="1:38" ht="67.5" x14ac:dyDescent="0.25">
      <c r="A181" s="269" t="s">
        <v>948</v>
      </c>
      <c r="B181" s="76"/>
      <c r="C181" s="76"/>
      <c r="D181" s="75" t="s">
        <v>55</v>
      </c>
      <c r="E181" s="155" t="s">
        <v>949</v>
      </c>
      <c r="F181" s="56">
        <v>7</v>
      </c>
      <c r="G181" s="56">
        <v>7</v>
      </c>
      <c r="H181" s="56">
        <v>7</v>
      </c>
      <c r="I181" s="56">
        <v>7</v>
      </c>
      <c r="J181" s="56">
        <v>28</v>
      </c>
      <c r="K181" s="56" t="s">
        <v>950</v>
      </c>
      <c r="L181" s="56" t="s">
        <v>57</v>
      </c>
      <c r="M181" s="56">
        <v>568</v>
      </c>
      <c r="N181" s="56" t="s">
        <v>937</v>
      </c>
      <c r="O181" s="155" t="s">
        <v>938</v>
      </c>
      <c r="P181" s="56">
        <v>116</v>
      </c>
      <c r="Q181" s="129" t="s">
        <v>939</v>
      </c>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row>
    <row r="182" spans="1:38" ht="101.25" x14ac:dyDescent="0.25">
      <c r="A182" s="269" t="s">
        <v>951</v>
      </c>
      <c r="B182" s="76"/>
      <c r="C182" s="76"/>
      <c r="D182" s="75" t="s">
        <v>55</v>
      </c>
      <c r="E182" s="155" t="s">
        <v>952</v>
      </c>
      <c r="F182" s="56">
        <v>1</v>
      </c>
      <c r="G182" s="56">
        <v>1</v>
      </c>
      <c r="H182" s="56">
        <v>1</v>
      </c>
      <c r="I182" s="56">
        <v>1</v>
      </c>
      <c r="J182" s="56">
        <v>4</v>
      </c>
      <c r="K182" s="56" t="s">
        <v>953</v>
      </c>
      <c r="L182" s="106" t="s">
        <v>57</v>
      </c>
      <c r="M182" s="56">
        <v>568</v>
      </c>
      <c r="N182" s="56" t="s">
        <v>937</v>
      </c>
      <c r="O182" s="155" t="s">
        <v>954</v>
      </c>
      <c r="P182" s="56">
        <v>116</v>
      </c>
      <c r="Q182" s="129" t="s">
        <v>939</v>
      </c>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row>
    <row r="183" spans="1:38" ht="67.5" x14ac:dyDescent="0.25">
      <c r="A183" s="269" t="s">
        <v>955</v>
      </c>
      <c r="B183" s="28"/>
      <c r="C183" s="75" t="s">
        <v>55</v>
      </c>
      <c r="D183" s="75"/>
      <c r="E183" s="155" t="s">
        <v>956</v>
      </c>
      <c r="F183" s="56">
        <v>5</v>
      </c>
      <c r="G183" s="56">
        <v>5</v>
      </c>
      <c r="H183" s="56">
        <v>6</v>
      </c>
      <c r="I183" s="56">
        <v>6</v>
      </c>
      <c r="J183" s="56">
        <v>22</v>
      </c>
      <c r="K183" s="56" t="s">
        <v>957</v>
      </c>
      <c r="L183" s="56" t="s">
        <v>57</v>
      </c>
      <c r="M183" s="56">
        <v>568</v>
      </c>
      <c r="N183" s="56" t="s">
        <v>937</v>
      </c>
      <c r="O183" s="155" t="s">
        <v>938</v>
      </c>
      <c r="P183" s="56">
        <v>116</v>
      </c>
      <c r="Q183" s="129" t="s">
        <v>939</v>
      </c>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row>
    <row r="184" spans="1:38" ht="15.75" thickBot="1" x14ac:dyDescent="0.3"/>
    <row r="185" spans="1:38" x14ac:dyDescent="0.25">
      <c r="A185" s="813" t="s">
        <v>958</v>
      </c>
      <c r="B185" s="814"/>
      <c r="C185" s="814"/>
      <c r="D185" s="814"/>
      <c r="E185" s="814"/>
      <c r="F185" s="814"/>
      <c r="G185" s="814"/>
      <c r="H185" s="814"/>
      <c r="I185" s="814"/>
      <c r="J185" s="814"/>
      <c r="K185" s="814"/>
      <c r="L185" s="814"/>
      <c r="M185" s="814"/>
      <c r="N185" s="814"/>
      <c r="O185" s="814"/>
      <c r="P185" s="814"/>
      <c r="Q185" s="814"/>
      <c r="R185" s="814"/>
      <c r="S185" s="814"/>
      <c r="T185" s="814"/>
      <c r="U185" s="814"/>
      <c r="V185" s="814"/>
      <c r="W185" s="814"/>
      <c r="X185" s="814"/>
      <c r="Y185" s="814"/>
      <c r="Z185" s="814"/>
      <c r="AA185" s="814"/>
      <c r="AB185" s="814"/>
      <c r="AC185" s="814"/>
      <c r="AD185" s="814"/>
      <c r="AE185" s="814"/>
      <c r="AF185" s="814"/>
      <c r="AG185" s="814"/>
      <c r="AH185" s="814"/>
      <c r="AI185" s="814"/>
      <c r="AJ185" s="814"/>
      <c r="AK185" s="814"/>
      <c r="AL185" s="815"/>
    </row>
    <row r="186" spans="1:38" x14ac:dyDescent="0.25">
      <c r="A186" s="808" t="s">
        <v>959</v>
      </c>
      <c r="B186" s="809"/>
      <c r="C186" s="809"/>
      <c r="D186" s="809"/>
      <c r="E186" s="363"/>
      <c r="F186" s="364"/>
      <c r="G186" s="364"/>
      <c r="H186" s="364"/>
      <c r="I186" s="364"/>
      <c r="J186" s="364"/>
      <c r="K186" s="127"/>
      <c r="L186" s="127"/>
      <c r="M186" s="127"/>
      <c r="N186" s="127"/>
      <c r="O186" s="365"/>
      <c r="P186" s="127"/>
      <c r="Q186" s="363"/>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row>
    <row r="187" spans="1:38" x14ac:dyDescent="0.25">
      <c r="A187" s="810" t="s">
        <v>73</v>
      </c>
      <c r="B187" s="807"/>
      <c r="C187" s="807"/>
      <c r="D187" s="807"/>
      <c r="E187" s="807"/>
      <c r="F187" s="364"/>
      <c r="G187" s="364"/>
      <c r="H187" s="364"/>
      <c r="I187" s="364"/>
      <c r="J187" s="364"/>
      <c r="K187" s="127"/>
      <c r="L187" s="127"/>
      <c r="M187" s="127"/>
      <c r="N187" s="127"/>
      <c r="O187" s="365"/>
      <c r="P187" s="127"/>
      <c r="Q187" s="363"/>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row>
    <row r="188" spans="1:38" x14ac:dyDescent="0.25">
      <c r="A188" s="366"/>
      <c r="B188" s="367"/>
      <c r="C188" s="367"/>
      <c r="D188" s="367"/>
      <c r="E188" s="367"/>
      <c r="F188" s="364"/>
      <c r="G188" s="364"/>
      <c r="H188" s="364"/>
      <c r="I188" s="364"/>
      <c r="J188" s="364"/>
      <c r="K188" s="127"/>
      <c r="L188" s="127"/>
      <c r="M188" s="127"/>
      <c r="N188" s="127"/>
      <c r="O188" s="365"/>
      <c r="P188" s="127"/>
      <c r="Q188" s="363"/>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row>
    <row r="189" spans="1:38" x14ac:dyDescent="0.25">
      <c r="A189" s="366"/>
      <c r="B189" s="368"/>
      <c r="C189" s="368"/>
      <c r="D189" s="368"/>
      <c r="E189" s="365"/>
      <c r="F189" s="364"/>
      <c r="G189" s="364"/>
      <c r="H189" s="364"/>
      <c r="I189" s="364"/>
      <c r="J189" s="364"/>
      <c r="K189" s="127"/>
      <c r="L189" s="127"/>
      <c r="M189" s="127"/>
      <c r="N189" s="127"/>
      <c r="O189" s="365"/>
      <c r="P189" s="127"/>
      <c r="Q189" s="363"/>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row>
    <row r="190" spans="1:38" x14ac:dyDescent="0.25">
      <c r="A190" s="811" t="s">
        <v>75</v>
      </c>
      <c r="B190" s="812"/>
      <c r="C190" s="812"/>
      <c r="D190" s="812"/>
      <c r="E190" s="365"/>
      <c r="F190" s="364"/>
      <c r="G190" s="364"/>
      <c r="H190" s="364"/>
      <c r="I190" s="364"/>
      <c r="J190" s="364"/>
      <c r="K190" s="127"/>
      <c r="L190" s="127"/>
      <c r="M190" s="127"/>
      <c r="N190" s="127"/>
      <c r="O190" s="365"/>
      <c r="P190" s="127"/>
      <c r="Q190" s="363"/>
      <c r="R190" s="240"/>
      <c r="S190" s="240"/>
      <c r="T190" s="240"/>
      <c r="U190" s="240"/>
      <c r="V190" s="240"/>
      <c r="W190" s="240"/>
      <c r="X190" s="240"/>
      <c r="Y190" s="240"/>
      <c r="Z190" s="240"/>
      <c r="AA190" s="240"/>
      <c r="AB190" s="240"/>
      <c r="AC190" s="240"/>
      <c r="AD190" s="240"/>
      <c r="AE190" s="240"/>
      <c r="AF190" s="240"/>
      <c r="AG190" s="240"/>
      <c r="AH190" s="240"/>
      <c r="AI190" s="240"/>
      <c r="AJ190" s="240"/>
      <c r="AK190" s="240"/>
      <c r="AL190" s="240"/>
    </row>
  </sheetData>
  <protectedRanges>
    <protectedRange password="CF7A" sqref="R185:AL190" name="Rango1_2"/>
  </protectedRanges>
  <mergeCells count="41">
    <mergeCell ref="A190:D190"/>
    <mergeCell ref="A185:AL185"/>
    <mergeCell ref="AL11:AL13"/>
    <mergeCell ref="V12:W12"/>
    <mergeCell ref="X12:Z12"/>
    <mergeCell ref="AE11:AF12"/>
    <mergeCell ref="AG11:AG13"/>
    <mergeCell ref="AH11:AH13"/>
    <mergeCell ref="AI11:AI13"/>
    <mergeCell ref="AJ11:AJ13"/>
    <mergeCell ref="AK11:AK13"/>
    <mergeCell ref="T11:T13"/>
    <mergeCell ref="U11:U13"/>
    <mergeCell ref="V11:Z11"/>
    <mergeCell ref="Q11:Q13"/>
    <mergeCell ref="R11:R13"/>
    <mergeCell ref="S11:S13"/>
    <mergeCell ref="A186:D186"/>
    <mergeCell ref="A187:E187"/>
    <mergeCell ref="A6:AJ6"/>
    <mergeCell ref="A10:N10"/>
    <mergeCell ref="R10:AL10"/>
    <mergeCell ref="A11:A13"/>
    <mergeCell ref="B11:D12"/>
    <mergeCell ref="E11:E13"/>
    <mergeCell ref="F11:J12"/>
    <mergeCell ref="K11:K13"/>
    <mergeCell ref="L11:L13"/>
    <mergeCell ref="M11:M13"/>
    <mergeCell ref="AA11:AA13"/>
    <mergeCell ref="AB11:AB13"/>
    <mergeCell ref="AC11:AD12"/>
    <mergeCell ref="N11:N13"/>
    <mergeCell ref="O11:O13"/>
    <mergeCell ref="P11:P13"/>
    <mergeCell ref="A1:E4"/>
    <mergeCell ref="F1:O2"/>
    <mergeCell ref="P1:Q1"/>
    <mergeCell ref="P2:Q2"/>
    <mergeCell ref="F3:O4"/>
    <mergeCell ref="P3:Q4"/>
  </mergeCells>
  <dataValidations count="4">
    <dataValidation type="list" allowBlank="1" showInputMessage="1" showErrorMessage="1" sqref="O79:O81 O46:O47">
      <formula1>$S$8:$S$8</formula1>
    </dataValidation>
    <dataValidation type="list" allowBlank="1" showInputMessage="1" showErrorMessage="1" sqref="O17:O23">
      <formula1>$T$8:$T$8</formula1>
    </dataValidation>
    <dataValidation type="list" allowBlank="1" showInputMessage="1" showErrorMessage="1" sqref="O93:O94">
      <formula1>$T$10:$T$16</formula1>
    </dataValidation>
    <dataValidation type="list" allowBlank="1" showInputMessage="1" showErrorMessage="1" sqref="O95 O99:O102">
      <formula1>$T$8:$T$9</formula1>
    </dataValidation>
  </dataValidation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2"/>
  <sheetViews>
    <sheetView workbookViewId="0">
      <selection sqref="A1:E4"/>
    </sheetView>
  </sheetViews>
  <sheetFormatPr baseColWidth="10" defaultRowHeight="15" x14ac:dyDescent="0.25"/>
  <cols>
    <col min="1" max="1" width="13.7109375" customWidth="1"/>
    <col min="2" max="3" width="5.140625" customWidth="1"/>
    <col min="4" max="4" width="5.42578125" customWidth="1"/>
    <col min="5" max="5" width="13.7109375" customWidth="1"/>
    <col min="6" max="6" width="4.42578125" bestFit="1" customWidth="1"/>
    <col min="7" max="7" width="4.140625" customWidth="1"/>
    <col min="8" max="9" width="4.42578125" bestFit="1"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
    </row>
    <row r="7" spans="1:38" x14ac:dyDescent="0.25">
      <c r="A7" s="2" t="s">
        <v>155</v>
      </c>
      <c r="B7" s="2"/>
      <c r="C7" s="2"/>
      <c r="D7" s="2"/>
      <c r="E7" s="2"/>
      <c r="F7" s="2"/>
      <c r="G7" s="2"/>
      <c r="H7" s="2"/>
      <c r="I7" s="2"/>
      <c r="J7" s="2"/>
      <c r="K7" s="2"/>
    </row>
    <row r="8" spans="1:38" x14ac:dyDescent="0.25">
      <c r="A8" s="2" t="s">
        <v>156</v>
      </c>
      <c r="B8" s="2"/>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4"/>
      <c r="P10" s="4"/>
      <c r="Q10" s="4"/>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68.25" thickBot="1" x14ac:dyDescent="0.3">
      <c r="A13" s="686"/>
      <c r="B13" s="77" t="s">
        <v>38</v>
      </c>
      <c r="C13" s="77" t="s">
        <v>39</v>
      </c>
      <c r="D13" s="78" t="s">
        <v>40</v>
      </c>
      <c r="E13" s="694"/>
      <c r="F13" s="79" t="s">
        <v>41</v>
      </c>
      <c r="G13" s="79" t="s">
        <v>42</v>
      </c>
      <c r="H13" s="79" t="s">
        <v>43</v>
      </c>
      <c r="I13" s="79" t="s">
        <v>44</v>
      </c>
      <c r="J13" s="81" t="s">
        <v>45</v>
      </c>
      <c r="K13" s="694"/>
      <c r="L13" s="694"/>
      <c r="M13" s="694"/>
      <c r="N13" s="700"/>
      <c r="O13" s="702"/>
      <c r="P13" s="704"/>
      <c r="Q13" s="706"/>
      <c r="R13" s="740"/>
      <c r="S13" s="741"/>
      <c r="T13" s="741"/>
      <c r="U13" s="741"/>
      <c r="V13" s="10" t="s">
        <v>46</v>
      </c>
      <c r="W13" s="10" t="s">
        <v>47</v>
      </c>
      <c r="X13" s="10" t="s">
        <v>48</v>
      </c>
      <c r="Y13" s="10" t="s">
        <v>49</v>
      </c>
      <c r="Z13" s="10" t="s">
        <v>47</v>
      </c>
      <c r="AA13" s="695"/>
      <c r="AB13" s="697"/>
      <c r="AC13" s="10" t="s">
        <v>50</v>
      </c>
      <c r="AD13" s="10" t="s">
        <v>51</v>
      </c>
      <c r="AE13" s="11" t="s">
        <v>52</v>
      </c>
      <c r="AF13" s="11" t="s">
        <v>53</v>
      </c>
      <c r="AG13" s="709"/>
      <c r="AH13" s="716"/>
      <c r="AI13" s="718"/>
      <c r="AJ13" s="708"/>
      <c r="AK13" s="709"/>
      <c r="AL13" s="712"/>
    </row>
    <row r="14" spans="1:38" ht="123.75" x14ac:dyDescent="0.25">
      <c r="A14" s="129" t="s">
        <v>157</v>
      </c>
      <c r="B14" s="103"/>
      <c r="C14" s="103"/>
      <c r="D14" s="103" t="s">
        <v>55</v>
      </c>
      <c r="E14" s="129" t="s">
        <v>158</v>
      </c>
      <c r="F14" s="57">
        <v>110</v>
      </c>
      <c r="G14" s="57">
        <v>230</v>
      </c>
      <c r="H14" s="57">
        <v>190</v>
      </c>
      <c r="I14" s="57">
        <v>230</v>
      </c>
      <c r="J14" s="58">
        <f t="shared" ref="J14:J22" si="0">SUM(F14:I14)</f>
        <v>760</v>
      </c>
      <c r="K14" s="56" t="s">
        <v>159</v>
      </c>
      <c r="L14" s="56">
        <v>760</v>
      </c>
      <c r="M14" s="28">
        <v>587</v>
      </c>
      <c r="N14" s="56" t="s">
        <v>160</v>
      </c>
      <c r="O14" s="56" t="s">
        <v>161</v>
      </c>
      <c r="P14" s="28">
        <v>760</v>
      </c>
      <c r="Q14" s="56" t="s">
        <v>162</v>
      </c>
      <c r="R14" s="30"/>
      <c r="S14" s="31"/>
      <c r="T14" s="31"/>
      <c r="U14" s="31"/>
      <c r="V14" s="31"/>
      <c r="W14" s="31"/>
      <c r="X14" s="31"/>
      <c r="Y14" s="31"/>
      <c r="Z14" s="31"/>
      <c r="AA14" s="31"/>
      <c r="AB14" s="31"/>
      <c r="AC14" s="31"/>
      <c r="AD14" s="31"/>
      <c r="AE14" s="31"/>
      <c r="AF14" s="32"/>
      <c r="AG14" s="33"/>
      <c r="AH14" s="34"/>
      <c r="AI14" s="35"/>
      <c r="AJ14" s="32"/>
      <c r="AK14" s="36"/>
      <c r="AL14" s="37"/>
    </row>
    <row r="15" spans="1:38" ht="67.5" x14ac:dyDescent="0.25">
      <c r="A15" s="129" t="s">
        <v>163</v>
      </c>
      <c r="B15" s="103" t="s">
        <v>55</v>
      </c>
      <c r="C15" s="103"/>
      <c r="D15" s="103"/>
      <c r="E15" s="129" t="s">
        <v>164</v>
      </c>
      <c r="F15" s="57">
        <v>1500</v>
      </c>
      <c r="G15" s="57">
        <v>1500</v>
      </c>
      <c r="H15" s="57">
        <v>1500</v>
      </c>
      <c r="I15" s="57">
        <v>1500</v>
      </c>
      <c r="J15" s="58">
        <f t="shared" si="0"/>
        <v>6000</v>
      </c>
      <c r="K15" s="56" t="s">
        <v>165</v>
      </c>
      <c r="L15" s="56">
        <v>6000</v>
      </c>
      <c r="M15" s="28">
        <v>601</v>
      </c>
      <c r="N15" s="56" t="s">
        <v>166</v>
      </c>
      <c r="O15" s="56" t="s">
        <v>167</v>
      </c>
      <c r="P15" s="28">
        <v>1500</v>
      </c>
      <c r="Q15" s="28" t="s">
        <v>168</v>
      </c>
      <c r="R15" s="30"/>
      <c r="S15" s="31"/>
      <c r="T15" s="31"/>
      <c r="U15" s="31"/>
      <c r="V15" s="31"/>
      <c r="W15" s="31"/>
      <c r="X15" s="31"/>
      <c r="Y15" s="31"/>
      <c r="Z15" s="31"/>
      <c r="AA15" s="31"/>
      <c r="AB15" s="31"/>
      <c r="AC15" s="31"/>
      <c r="AD15" s="31"/>
      <c r="AE15" s="31"/>
      <c r="AF15" s="32"/>
      <c r="AG15" s="33"/>
      <c r="AH15" s="34"/>
      <c r="AI15" s="35"/>
      <c r="AJ15" s="32"/>
      <c r="AK15" s="36"/>
      <c r="AL15" s="37"/>
    </row>
    <row r="16" spans="1:38" ht="56.25" x14ac:dyDescent="0.25">
      <c r="A16" s="129" t="s">
        <v>163</v>
      </c>
      <c r="B16" s="28" t="s">
        <v>55</v>
      </c>
      <c r="C16" s="28"/>
      <c r="D16" s="28"/>
      <c r="E16" s="129" t="s">
        <v>169</v>
      </c>
      <c r="F16" s="28">
        <v>550</v>
      </c>
      <c r="G16" s="28">
        <v>565</v>
      </c>
      <c r="H16" s="28"/>
      <c r="I16" s="28"/>
      <c r="J16" s="58">
        <f t="shared" si="0"/>
        <v>1115</v>
      </c>
      <c r="K16" s="56" t="s">
        <v>165</v>
      </c>
      <c r="L16" s="56">
        <v>1115</v>
      </c>
      <c r="M16" s="28">
        <v>601</v>
      </c>
      <c r="N16" s="56" t="s">
        <v>170</v>
      </c>
      <c r="O16" s="56" t="s">
        <v>171</v>
      </c>
      <c r="P16" s="28">
        <v>1115</v>
      </c>
      <c r="Q16" s="28" t="s">
        <v>168</v>
      </c>
      <c r="R16" s="39"/>
      <c r="S16" s="32"/>
      <c r="T16" s="32"/>
      <c r="U16" s="32"/>
      <c r="V16" s="32"/>
      <c r="W16" s="32"/>
      <c r="X16" s="32"/>
      <c r="Y16" s="32"/>
      <c r="Z16" s="32"/>
      <c r="AA16" s="32"/>
      <c r="AB16" s="32"/>
      <c r="AC16" s="32"/>
      <c r="AD16" s="32"/>
      <c r="AE16" s="32"/>
      <c r="AF16" s="32"/>
      <c r="AG16" s="31"/>
      <c r="AH16" s="40"/>
      <c r="AI16" s="41"/>
      <c r="AJ16" s="32"/>
      <c r="AK16" s="36"/>
      <c r="AL16" s="42"/>
    </row>
    <row r="17" spans="1:38" ht="79.5" x14ac:dyDescent="0.25">
      <c r="A17" s="56" t="s">
        <v>172</v>
      </c>
      <c r="B17" s="28" t="s">
        <v>55</v>
      </c>
      <c r="C17" s="103"/>
      <c r="D17" s="28"/>
      <c r="E17" s="56" t="s">
        <v>173</v>
      </c>
      <c r="F17" s="57">
        <v>3</v>
      </c>
      <c r="G17" s="57">
        <v>3</v>
      </c>
      <c r="H17" s="57">
        <v>3</v>
      </c>
      <c r="I17" s="57">
        <v>3</v>
      </c>
      <c r="J17" s="58">
        <f t="shared" si="0"/>
        <v>12</v>
      </c>
      <c r="K17" s="56" t="s">
        <v>174</v>
      </c>
      <c r="L17" s="56">
        <v>12</v>
      </c>
      <c r="M17" s="28" t="s">
        <v>175</v>
      </c>
      <c r="N17" s="103"/>
      <c r="O17" s="102" t="s">
        <v>176</v>
      </c>
      <c r="P17" s="103">
        <v>12</v>
      </c>
      <c r="Q17" s="28" t="s">
        <v>168</v>
      </c>
      <c r="R17" s="39"/>
      <c r="S17" s="32"/>
      <c r="T17" s="32"/>
      <c r="U17" s="32"/>
      <c r="V17" s="32"/>
      <c r="W17" s="32"/>
      <c r="X17" s="32"/>
      <c r="Y17" s="32"/>
      <c r="Z17" s="32"/>
      <c r="AA17" s="32"/>
      <c r="AB17" s="32"/>
      <c r="AC17" s="32"/>
      <c r="AD17" s="32"/>
      <c r="AE17" s="32"/>
      <c r="AF17" s="32"/>
      <c r="AG17" s="31"/>
      <c r="AH17" s="40"/>
      <c r="AI17" s="41"/>
      <c r="AJ17" s="32"/>
      <c r="AK17" s="36"/>
      <c r="AL17" s="42"/>
    </row>
    <row r="18" spans="1:38" ht="102" x14ac:dyDescent="0.25">
      <c r="A18" s="56" t="s">
        <v>177</v>
      </c>
      <c r="B18" s="28" t="s">
        <v>55</v>
      </c>
      <c r="C18" s="103"/>
      <c r="D18" s="28"/>
      <c r="E18" s="56" t="s">
        <v>178</v>
      </c>
      <c r="F18" s="57">
        <v>2</v>
      </c>
      <c r="G18" s="57">
        <v>5</v>
      </c>
      <c r="H18" s="57">
        <v>5</v>
      </c>
      <c r="I18" s="57">
        <v>3</v>
      </c>
      <c r="J18" s="58">
        <f t="shared" si="0"/>
        <v>15</v>
      </c>
      <c r="K18" s="56" t="s">
        <v>174</v>
      </c>
      <c r="L18" s="56">
        <v>116</v>
      </c>
      <c r="M18" s="28" t="s">
        <v>179</v>
      </c>
      <c r="N18" s="103"/>
      <c r="O18" s="102" t="s">
        <v>180</v>
      </c>
      <c r="P18" s="28">
        <v>116</v>
      </c>
      <c r="Q18" s="28" t="s">
        <v>168</v>
      </c>
      <c r="R18" s="39"/>
      <c r="S18" s="32"/>
      <c r="T18" s="32"/>
      <c r="U18" s="32"/>
      <c r="V18" s="32"/>
      <c r="W18" s="32"/>
      <c r="X18" s="32"/>
      <c r="Y18" s="32"/>
      <c r="Z18" s="32"/>
      <c r="AA18" s="32"/>
      <c r="AB18" s="32"/>
      <c r="AC18" s="32"/>
      <c r="AD18" s="32"/>
      <c r="AE18" s="32"/>
      <c r="AF18" s="32"/>
      <c r="AG18" s="31"/>
      <c r="AH18" s="40"/>
      <c r="AI18" s="41"/>
      <c r="AJ18" s="32"/>
      <c r="AK18" s="36"/>
      <c r="AL18" s="42"/>
    </row>
    <row r="19" spans="1:38" ht="78.75" x14ac:dyDescent="0.25">
      <c r="A19" s="56" t="s">
        <v>181</v>
      </c>
      <c r="B19" s="28" t="s">
        <v>55</v>
      </c>
      <c r="C19" s="28"/>
      <c r="D19" s="28"/>
      <c r="E19" s="56" t="s">
        <v>182</v>
      </c>
      <c r="F19" s="57">
        <v>1</v>
      </c>
      <c r="G19" s="57"/>
      <c r="H19" s="57"/>
      <c r="I19" s="57"/>
      <c r="J19" s="58">
        <f t="shared" si="0"/>
        <v>1</v>
      </c>
      <c r="K19" s="56" t="s">
        <v>183</v>
      </c>
      <c r="L19" s="56">
        <v>20</v>
      </c>
      <c r="M19" s="28" t="s">
        <v>184</v>
      </c>
      <c r="N19" s="56" t="s">
        <v>185</v>
      </c>
      <c r="O19" s="56" t="s">
        <v>186</v>
      </c>
      <c r="P19" s="28">
        <v>20</v>
      </c>
      <c r="Q19" s="28" t="s">
        <v>168</v>
      </c>
      <c r="R19" s="39"/>
      <c r="S19" s="32"/>
      <c r="T19" s="32"/>
      <c r="U19" s="32"/>
      <c r="V19" s="32"/>
      <c r="W19" s="32"/>
      <c r="X19" s="32"/>
      <c r="Y19" s="32"/>
      <c r="Z19" s="32"/>
      <c r="AA19" s="32"/>
      <c r="AB19" s="32"/>
      <c r="AC19" s="32"/>
      <c r="AD19" s="32"/>
      <c r="AE19" s="32"/>
      <c r="AF19" s="32"/>
      <c r="AG19" s="31"/>
      <c r="AH19" s="40"/>
      <c r="AI19" s="41"/>
      <c r="AJ19" s="32"/>
      <c r="AK19" s="36"/>
      <c r="AL19" s="42"/>
    </row>
    <row r="20" spans="1:38" ht="146.25" x14ac:dyDescent="0.25">
      <c r="A20" s="56" t="s">
        <v>187</v>
      </c>
      <c r="B20" s="28" t="s">
        <v>55</v>
      </c>
      <c r="C20" s="28"/>
      <c r="D20" s="28"/>
      <c r="E20" s="56" t="s">
        <v>188</v>
      </c>
      <c r="F20" s="57">
        <v>13</v>
      </c>
      <c r="G20" s="57">
        <v>13</v>
      </c>
      <c r="H20" s="57">
        <v>13</v>
      </c>
      <c r="I20" s="57">
        <v>14</v>
      </c>
      <c r="J20" s="58">
        <f t="shared" si="0"/>
        <v>53</v>
      </c>
      <c r="K20" s="56" t="s">
        <v>189</v>
      </c>
      <c r="L20" s="56">
        <v>53</v>
      </c>
      <c r="M20" s="28">
        <v>601</v>
      </c>
      <c r="N20" s="56" t="s">
        <v>190</v>
      </c>
      <c r="O20" s="56" t="s">
        <v>191</v>
      </c>
      <c r="P20" s="28">
        <v>53</v>
      </c>
      <c r="Q20" s="28" t="s">
        <v>168</v>
      </c>
      <c r="R20" s="30"/>
      <c r="S20" s="31"/>
      <c r="T20" s="31"/>
      <c r="U20" s="31"/>
      <c r="V20" s="31"/>
      <c r="W20" s="31"/>
      <c r="X20" s="31"/>
      <c r="Y20" s="31"/>
      <c r="Z20" s="31"/>
      <c r="AA20" s="31"/>
      <c r="AB20" s="31"/>
      <c r="AC20" s="31"/>
      <c r="AD20" s="31"/>
      <c r="AE20" s="31"/>
      <c r="AF20" s="31"/>
      <c r="AG20" s="31"/>
      <c r="AH20" s="40"/>
      <c r="AI20" s="41"/>
      <c r="AJ20" s="31"/>
      <c r="AK20" s="40"/>
      <c r="AL20" s="42"/>
    </row>
    <row r="21" spans="1:38" ht="79.5" thickBot="1" x14ac:dyDescent="0.3">
      <c r="A21" s="56" t="s">
        <v>192</v>
      </c>
      <c r="B21" s="28" t="s">
        <v>55</v>
      </c>
      <c r="C21" s="28"/>
      <c r="D21" s="28"/>
      <c r="E21" s="56" t="s">
        <v>193</v>
      </c>
      <c r="F21" s="57">
        <v>2525</v>
      </c>
      <c r="G21" s="57">
        <v>2525</v>
      </c>
      <c r="H21" s="57">
        <v>2525</v>
      </c>
      <c r="I21" s="57">
        <v>2525</v>
      </c>
      <c r="J21" s="58">
        <f t="shared" si="0"/>
        <v>10100</v>
      </c>
      <c r="K21" s="56" t="s">
        <v>194</v>
      </c>
      <c r="L21" s="56">
        <v>10100</v>
      </c>
      <c r="M21" s="28" t="s">
        <v>195</v>
      </c>
      <c r="N21" s="56" t="s">
        <v>196</v>
      </c>
      <c r="O21" s="56" t="s">
        <v>197</v>
      </c>
      <c r="P21" s="28">
        <v>10100</v>
      </c>
      <c r="Q21" s="28" t="s">
        <v>198</v>
      </c>
      <c r="R21" s="30"/>
      <c r="S21" s="31"/>
      <c r="T21" s="31"/>
      <c r="U21" s="31"/>
      <c r="V21" s="31"/>
      <c r="W21" s="31"/>
      <c r="X21" s="31"/>
      <c r="Y21" s="31"/>
      <c r="Z21" s="31"/>
      <c r="AA21" s="31"/>
      <c r="AB21" s="31"/>
      <c r="AC21" s="31"/>
      <c r="AD21" s="31"/>
      <c r="AE21" s="31"/>
      <c r="AF21" s="31"/>
      <c r="AG21" s="31"/>
      <c r="AH21" s="40"/>
      <c r="AI21" s="41"/>
      <c r="AJ21" s="31"/>
      <c r="AK21" s="40"/>
      <c r="AL21" s="42"/>
    </row>
    <row r="22" spans="1:38" ht="15.75" thickBot="1" x14ac:dyDescent="0.3">
      <c r="A22" s="110" t="s">
        <v>45</v>
      </c>
      <c r="B22" s="111"/>
      <c r="C22" s="111"/>
      <c r="D22" s="111"/>
      <c r="E22" s="112"/>
      <c r="F22" s="113">
        <f>SUM(F14:F21)</f>
        <v>4704</v>
      </c>
      <c r="G22" s="113">
        <f>SUM(G14:G21)</f>
        <v>4841</v>
      </c>
      <c r="H22" s="113">
        <f>SUM(H14:H21)</f>
        <v>4236</v>
      </c>
      <c r="I22" s="113">
        <f>SUM(I14:I21)</f>
        <v>4275</v>
      </c>
      <c r="J22" s="114">
        <f t="shared" si="0"/>
        <v>18056</v>
      </c>
      <c r="K22" s="53" t="s">
        <v>70</v>
      </c>
      <c r="L22" s="53" t="s">
        <v>70</v>
      </c>
      <c r="M22" s="115" t="s">
        <v>70</v>
      </c>
      <c r="N22" s="113"/>
      <c r="O22" s="116"/>
      <c r="P22" s="116"/>
      <c r="Q22" s="116"/>
      <c r="R22" s="51">
        <f>SUM(R14:R21)</f>
        <v>0</v>
      </c>
      <c r="S22" s="46">
        <f>SUM(S14:S21)</f>
        <v>0</v>
      </c>
      <c r="T22" s="46">
        <f>SUM(T14:T21)</f>
        <v>0</v>
      </c>
      <c r="U22" s="46"/>
      <c r="V22" s="46">
        <f t="shared" ref="V22:Z22" si="1">SUM(V14:V21)</f>
        <v>0</v>
      </c>
      <c r="W22" s="46">
        <f t="shared" si="1"/>
        <v>0</v>
      </c>
      <c r="X22" s="46"/>
      <c r="Y22" s="46">
        <f t="shared" si="1"/>
        <v>0</v>
      </c>
      <c r="Z22" s="46">
        <f t="shared" si="1"/>
        <v>0</v>
      </c>
      <c r="AA22" s="52"/>
      <c r="AB22" s="52"/>
      <c r="AC22" s="46">
        <f t="shared" ref="AC22:AF22" si="2">SUM(AC14:AC21)</f>
        <v>0</v>
      </c>
      <c r="AD22" s="46">
        <f>SUM(AD14:AD21)</f>
        <v>0</v>
      </c>
      <c r="AE22" s="46">
        <f t="shared" si="2"/>
        <v>0</v>
      </c>
      <c r="AF22" s="46">
        <f t="shared" si="2"/>
        <v>0</v>
      </c>
      <c r="AG22" s="53"/>
      <c r="AH22" s="54"/>
      <c r="AI22" s="55" t="e">
        <f>AVERAGE(AI14:AI21)</f>
        <v>#DIV/0!</v>
      </c>
      <c r="AJ22" s="52">
        <f>SUM(AJ14:AJ21)</f>
        <v>0</v>
      </c>
      <c r="AK22" s="52"/>
      <c r="AL22" s="27"/>
    </row>
    <row r="23" spans="1:38" ht="15.75" thickBot="1" x14ac:dyDescent="0.3">
      <c r="A23" s="762" t="s">
        <v>71</v>
      </c>
      <c r="B23" s="763"/>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764"/>
    </row>
    <row r="27" spans="1:38" x14ac:dyDescent="0.25">
      <c r="A27" s="742" t="s">
        <v>199</v>
      </c>
      <c r="B27" s="742"/>
      <c r="C27" s="742"/>
      <c r="D27" s="742"/>
      <c r="E27" s="742"/>
    </row>
    <row r="28" spans="1:38" x14ac:dyDescent="0.25">
      <c r="A28" t="s">
        <v>73</v>
      </c>
    </row>
    <row r="31" spans="1:38" x14ac:dyDescent="0.25">
      <c r="A31" s="742" t="s">
        <v>74</v>
      </c>
      <c r="B31" s="742"/>
      <c r="C31" s="742"/>
      <c r="D31" s="742"/>
      <c r="E31" s="742"/>
    </row>
    <row r="32" spans="1:38" x14ac:dyDescent="0.25">
      <c r="A32" t="s">
        <v>75</v>
      </c>
    </row>
  </sheetData>
  <mergeCells count="40">
    <mergeCell ref="A1:E4"/>
    <mergeCell ref="F1:O2"/>
    <mergeCell ref="P1:Q1"/>
    <mergeCell ref="P2:Q2"/>
    <mergeCell ref="F3:O4"/>
    <mergeCell ref="P3:Q4"/>
    <mergeCell ref="A6:AJ6"/>
    <mergeCell ref="A10:N10"/>
    <mergeCell ref="R10:AL10"/>
    <mergeCell ref="A11:A13"/>
    <mergeCell ref="B11:D12"/>
    <mergeCell ref="E11:E13"/>
    <mergeCell ref="F11:J12"/>
    <mergeCell ref="K11:K13"/>
    <mergeCell ref="L11:L13"/>
    <mergeCell ref="M11:M13"/>
    <mergeCell ref="AL11:AL13"/>
    <mergeCell ref="V12:W12"/>
    <mergeCell ref="X12:Z12"/>
    <mergeCell ref="A31:E31"/>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23:AL23"/>
    <mergeCell ref="A27:E27"/>
    <mergeCell ref="AJ11:AJ13"/>
    <mergeCell ref="AK11:AK13"/>
    <mergeCell ref="S11:S13"/>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
  <sheetViews>
    <sheetView workbookViewId="0">
      <selection sqref="A1:E4"/>
    </sheetView>
  </sheetViews>
  <sheetFormatPr baseColWidth="10" defaultRowHeight="15" x14ac:dyDescent="0.25"/>
  <cols>
    <col min="2" max="2" width="5.140625" customWidth="1"/>
    <col min="3" max="3" width="4.7109375" customWidth="1"/>
    <col min="4" max="4" width="5.7109375" customWidth="1"/>
    <col min="6" max="6" width="6.5703125" bestFit="1" customWidth="1"/>
    <col min="7" max="7" width="6.7109375" bestFit="1" customWidth="1"/>
    <col min="8" max="8" width="6.5703125" bestFit="1" customWidth="1"/>
    <col min="9" max="9" width="6.42578125" bestFit="1"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974</v>
      </c>
      <c r="B7" s="2"/>
      <c r="C7" s="2"/>
      <c r="D7" s="2"/>
      <c r="E7" s="2"/>
      <c r="F7" s="2"/>
      <c r="G7" s="2"/>
      <c r="H7" s="2"/>
      <c r="I7" s="2"/>
      <c r="J7" s="2"/>
      <c r="K7" s="2"/>
    </row>
    <row r="8" spans="1:38" x14ac:dyDescent="0.25">
      <c r="A8" s="2" t="s">
        <v>156</v>
      </c>
      <c r="B8" s="2"/>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126"/>
      <c r="P10" s="126"/>
      <c r="Q10" s="126"/>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56.25" x14ac:dyDescent="0.25">
      <c r="A13" s="686"/>
      <c r="B13" s="77" t="s">
        <v>38</v>
      </c>
      <c r="C13" s="77" t="s">
        <v>39</v>
      </c>
      <c r="D13" s="78" t="s">
        <v>40</v>
      </c>
      <c r="E13" s="694"/>
      <c r="F13" s="79" t="s">
        <v>41</v>
      </c>
      <c r="G13" s="79" t="s">
        <v>42</v>
      </c>
      <c r="H13" s="79" t="s">
        <v>43</v>
      </c>
      <c r="I13" s="79" t="s">
        <v>44</v>
      </c>
      <c r="J13" s="128" t="s">
        <v>45</v>
      </c>
      <c r="K13" s="694"/>
      <c r="L13" s="694"/>
      <c r="M13" s="694"/>
      <c r="N13" s="700"/>
      <c r="O13" s="702"/>
      <c r="P13" s="704"/>
      <c r="Q13" s="706"/>
      <c r="R13" s="708"/>
      <c r="S13" s="709"/>
      <c r="T13" s="709"/>
      <c r="U13" s="709"/>
      <c r="V13" s="122" t="s">
        <v>46</v>
      </c>
      <c r="W13" s="122" t="s">
        <v>47</v>
      </c>
      <c r="X13" s="122" t="s">
        <v>48</v>
      </c>
      <c r="Y13" s="122" t="s">
        <v>49</v>
      </c>
      <c r="Z13" s="122" t="s">
        <v>47</v>
      </c>
      <c r="AA13" s="696"/>
      <c r="AB13" s="698"/>
      <c r="AC13" s="122" t="s">
        <v>50</v>
      </c>
      <c r="AD13" s="122" t="s">
        <v>51</v>
      </c>
      <c r="AE13" s="120" t="s">
        <v>52</v>
      </c>
      <c r="AF13" s="120" t="s">
        <v>53</v>
      </c>
      <c r="AG13" s="709"/>
      <c r="AH13" s="716"/>
      <c r="AI13" s="718"/>
      <c r="AJ13" s="708"/>
      <c r="AK13" s="709"/>
      <c r="AL13" s="712"/>
    </row>
    <row r="14" spans="1:38" ht="180" x14ac:dyDescent="0.25">
      <c r="A14" s="371" t="s">
        <v>961</v>
      </c>
      <c r="B14" s="103"/>
      <c r="C14" s="164" t="s">
        <v>55</v>
      </c>
      <c r="D14" s="103"/>
      <c r="E14" s="371" t="s">
        <v>962</v>
      </c>
      <c r="F14" s="56">
        <v>10</v>
      </c>
      <c r="G14" s="56">
        <v>10</v>
      </c>
      <c r="H14" s="56">
        <v>15</v>
      </c>
      <c r="I14" s="56">
        <v>15</v>
      </c>
      <c r="J14" s="75">
        <f>SUM(F14:I14)</f>
        <v>50</v>
      </c>
      <c r="K14" s="371" t="s">
        <v>257</v>
      </c>
      <c r="L14" s="75" t="s">
        <v>963</v>
      </c>
      <c r="M14" s="28">
        <v>370</v>
      </c>
      <c r="N14" s="75" t="s">
        <v>964</v>
      </c>
      <c r="O14" s="75" t="s">
        <v>261</v>
      </c>
      <c r="P14" s="76">
        <v>116</v>
      </c>
      <c r="Q14" s="75" t="s">
        <v>965</v>
      </c>
      <c r="R14" s="31"/>
      <c r="S14" s="31"/>
      <c r="T14" s="31"/>
      <c r="U14" s="31"/>
      <c r="V14" s="31"/>
      <c r="W14" s="31"/>
      <c r="X14" s="31"/>
      <c r="Y14" s="31"/>
      <c r="Z14" s="31"/>
      <c r="AA14" s="31"/>
      <c r="AB14" s="31"/>
      <c r="AC14" s="31"/>
      <c r="AD14" s="31"/>
      <c r="AE14" s="31"/>
      <c r="AF14" s="31"/>
      <c r="AG14" s="31"/>
      <c r="AH14" s="31"/>
      <c r="AI14" s="41"/>
      <c r="AJ14" s="31"/>
      <c r="AK14" s="31"/>
      <c r="AL14" s="244"/>
    </row>
    <row r="15" spans="1:38" ht="258.75" x14ac:dyDescent="0.25">
      <c r="A15" s="371" t="s">
        <v>966</v>
      </c>
      <c r="B15" s="372" t="s">
        <v>55</v>
      </c>
      <c r="C15" s="76"/>
      <c r="D15" s="76"/>
      <c r="E15" s="371" t="s">
        <v>967</v>
      </c>
      <c r="F15" s="270">
        <v>24</v>
      </c>
      <c r="G15" s="270">
        <v>116</v>
      </c>
      <c r="H15" s="270">
        <v>104</v>
      </c>
      <c r="I15" s="270">
        <v>50</v>
      </c>
      <c r="J15" s="75">
        <f>SUM(F15:I15)</f>
        <v>294</v>
      </c>
      <c r="K15" s="371" t="s">
        <v>968</v>
      </c>
      <c r="L15" s="75" t="s">
        <v>969</v>
      </c>
      <c r="M15" s="75">
        <v>370</v>
      </c>
      <c r="N15" s="75" t="s">
        <v>970</v>
      </c>
      <c r="O15" s="75" t="s">
        <v>971</v>
      </c>
      <c r="P15" s="75">
        <v>116</v>
      </c>
      <c r="Q15" s="75" t="s">
        <v>972</v>
      </c>
      <c r="R15" s="31"/>
      <c r="S15" s="31"/>
      <c r="T15" s="31"/>
      <c r="U15" s="31"/>
      <c r="V15" s="31"/>
      <c r="W15" s="31"/>
      <c r="X15" s="31"/>
      <c r="Y15" s="31"/>
      <c r="Z15" s="31"/>
      <c r="AA15" s="31"/>
      <c r="AB15" s="31"/>
      <c r="AC15" s="31"/>
      <c r="AD15" s="31"/>
      <c r="AE15" s="31"/>
      <c r="AF15" s="31"/>
      <c r="AG15" s="31"/>
      <c r="AH15" s="31"/>
      <c r="AI15" s="41"/>
      <c r="AJ15" s="31"/>
      <c r="AK15" s="31"/>
      <c r="AL15" s="244"/>
    </row>
    <row r="16" spans="1:38" ht="15.75" thickBot="1" x14ac:dyDescent="0.3">
      <c r="A16" s="110" t="s">
        <v>45</v>
      </c>
      <c r="B16" s="111"/>
      <c r="C16" s="111"/>
      <c r="D16" s="111"/>
      <c r="E16" s="112"/>
      <c r="F16" s="53">
        <f>SUM(F13:F15)</f>
        <v>34</v>
      </c>
      <c r="G16" s="53">
        <f>SUM(G13:G15)</f>
        <v>126</v>
      </c>
      <c r="H16" s="53">
        <f>SUM(H13:H15)</f>
        <v>119</v>
      </c>
      <c r="I16" s="53">
        <f>SUM(I13:I15)</f>
        <v>65</v>
      </c>
      <c r="J16" s="114">
        <f>SUM(F16:I16)</f>
        <v>344</v>
      </c>
      <c r="K16" s="53" t="s">
        <v>70</v>
      </c>
      <c r="L16" s="53" t="s">
        <v>70</v>
      </c>
      <c r="M16" s="115" t="s">
        <v>70</v>
      </c>
      <c r="N16" s="53" t="s">
        <v>70</v>
      </c>
      <c r="O16" s="116"/>
      <c r="P16" s="116"/>
      <c r="Q16" s="116"/>
      <c r="R16" s="117">
        <f>SUM(R13:R15)</f>
        <v>0</v>
      </c>
      <c r="S16" s="113">
        <f>SUM(S13:S15)</f>
        <v>0</v>
      </c>
      <c r="T16" s="113">
        <f>SUM(T13:T15)</f>
        <v>0</v>
      </c>
      <c r="U16" s="113"/>
      <c r="V16" s="113">
        <f>SUM(V13:V15)</f>
        <v>0</v>
      </c>
      <c r="W16" s="113">
        <f>SUM(W13:W15)</f>
        <v>0</v>
      </c>
      <c r="X16" s="113"/>
      <c r="Y16" s="113">
        <f>SUM(Y13:Y15)</f>
        <v>0</v>
      </c>
      <c r="Z16" s="113">
        <f>SUM(Z13:Z15)</f>
        <v>0</v>
      </c>
      <c r="AA16" s="52"/>
      <c r="AB16" s="52"/>
      <c r="AC16" s="113">
        <f>SUM(AC13:AC15)</f>
        <v>0</v>
      </c>
      <c r="AD16" s="113">
        <f>SUM(AD13:AD15)</f>
        <v>0</v>
      </c>
      <c r="AE16" s="113">
        <f>SUM(AE13:AE15)</f>
        <v>0</v>
      </c>
      <c r="AF16" s="113">
        <f>SUM(AF13:AF15)</f>
        <v>0</v>
      </c>
      <c r="AG16" s="53"/>
      <c r="AH16" s="54"/>
      <c r="AI16" s="370" t="e">
        <f>AVERAGE(AI13:AI15)</f>
        <v>#DIV/0!</v>
      </c>
      <c r="AJ16" s="52">
        <f>SUM(AJ13:AJ15)</f>
        <v>0</v>
      </c>
      <c r="AK16" s="52"/>
      <c r="AL16" s="118"/>
    </row>
    <row r="17" spans="1:38" ht="15.75" thickBot="1" x14ac:dyDescent="0.3">
      <c r="A17" s="816" t="s">
        <v>71</v>
      </c>
      <c r="B17" s="817"/>
      <c r="C17" s="817"/>
      <c r="D17" s="817"/>
      <c r="E17" s="817"/>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7"/>
      <c r="AL17" s="818"/>
    </row>
    <row r="21" spans="1:38" ht="15.75" x14ac:dyDescent="0.25">
      <c r="A21" s="819" t="s">
        <v>973</v>
      </c>
      <c r="B21" s="819"/>
      <c r="C21" s="819"/>
      <c r="D21" s="819"/>
      <c r="E21" s="819"/>
    </row>
    <row r="22" spans="1:38" x14ac:dyDescent="0.25">
      <c r="A22" t="s">
        <v>73</v>
      </c>
    </row>
    <row r="25" spans="1:38" x14ac:dyDescent="0.25">
      <c r="A25" s="809"/>
      <c r="B25" s="809"/>
      <c r="C25" s="809"/>
      <c r="D25" s="809"/>
      <c r="E25" s="809"/>
    </row>
    <row r="26" spans="1:38" x14ac:dyDescent="0.25">
      <c r="A26" t="s">
        <v>75</v>
      </c>
    </row>
  </sheetData>
  <mergeCells count="40">
    <mergeCell ref="A17:AL17"/>
    <mergeCell ref="A21:E21"/>
    <mergeCell ref="AJ11:AJ13"/>
    <mergeCell ref="AK11:AK13"/>
    <mergeCell ref="S11:S13"/>
    <mergeCell ref="A25:E25"/>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7"/>
  <sheetViews>
    <sheetView workbookViewId="0">
      <selection sqref="A1:E4"/>
    </sheetView>
  </sheetViews>
  <sheetFormatPr baseColWidth="10" defaultRowHeight="15" x14ac:dyDescent="0.25"/>
  <cols>
    <col min="1" max="1" width="13.7109375" customWidth="1"/>
    <col min="2" max="3" width="5.140625" customWidth="1"/>
    <col min="4" max="4" width="5.42578125" customWidth="1"/>
    <col min="5" max="5" width="21.85546875" bestFit="1" customWidth="1"/>
    <col min="6" max="6" width="4" customWidth="1"/>
    <col min="7" max="7" width="4.140625" customWidth="1"/>
    <col min="8" max="9" width="3.85546875" customWidth="1"/>
    <col min="10" max="10" width="5.140625" customWidth="1"/>
    <col min="11" max="11" width="21.42578125" customWidth="1"/>
    <col min="12" max="12" width="16.7109375" customWidth="1"/>
    <col min="13" max="13" width="13.140625" customWidth="1"/>
    <col min="14" max="14" width="18.7109375" bestFit="1" customWidth="1"/>
    <col min="15" max="15" width="14.7109375" bestFit="1" customWidth="1"/>
    <col min="16"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 min="257" max="257" width="13.7109375" customWidth="1"/>
    <col min="258" max="259" width="5.140625" customWidth="1"/>
    <col min="260" max="260" width="5.42578125" customWidth="1"/>
    <col min="261" max="261" width="21.85546875" bestFit="1" customWidth="1"/>
    <col min="262" max="262" width="4" customWidth="1"/>
    <col min="263" max="263" width="4.140625" customWidth="1"/>
    <col min="264" max="265" width="3.85546875" customWidth="1"/>
    <col min="266" max="266" width="5.140625" customWidth="1"/>
    <col min="267" max="267" width="21.42578125" customWidth="1"/>
    <col min="268" max="268" width="16.7109375" customWidth="1"/>
    <col min="269" max="269" width="13.140625" customWidth="1"/>
    <col min="270" max="270" width="18.7109375" bestFit="1" customWidth="1"/>
    <col min="271" max="271" width="14.7109375" bestFit="1" customWidth="1"/>
    <col min="272" max="273" width="13.140625" customWidth="1"/>
    <col min="274" max="274" width="12.42578125" customWidth="1"/>
    <col min="278" max="278" width="9.42578125" customWidth="1"/>
    <col min="279" max="279" width="8" customWidth="1"/>
    <col min="280" max="280" width="8.85546875" customWidth="1"/>
    <col min="281" max="281" width="9.140625" customWidth="1"/>
    <col min="282" max="282" width="8" customWidth="1"/>
    <col min="283" max="283" width="9.5703125" customWidth="1"/>
    <col min="284" max="284" width="8" customWidth="1"/>
    <col min="285" max="285" width="6.85546875" customWidth="1"/>
    <col min="286" max="286" width="6.5703125" customWidth="1"/>
    <col min="287" max="287" width="6.7109375" customWidth="1"/>
    <col min="288" max="288" width="6.85546875" customWidth="1"/>
    <col min="289" max="290" width="13.140625" customWidth="1"/>
    <col min="291" max="291" width="12.5703125" customWidth="1"/>
    <col min="292" max="293" width="11.85546875" customWidth="1"/>
    <col min="297" max="297" width="11.85546875" bestFit="1" customWidth="1"/>
    <col min="513" max="513" width="13.7109375" customWidth="1"/>
    <col min="514" max="515" width="5.140625" customWidth="1"/>
    <col min="516" max="516" width="5.42578125" customWidth="1"/>
    <col min="517" max="517" width="21.85546875" bestFit="1" customWidth="1"/>
    <col min="518" max="518" width="4" customWidth="1"/>
    <col min="519" max="519" width="4.140625" customWidth="1"/>
    <col min="520" max="521" width="3.85546875" customWidth="1"/>
    <col min="522" max="522" width="5.140625" customWidth="1"/>
    <col min="523" max="523" width="21.42578125" customWidth="1"/>
    <col min="524" max="524" width="16.7109375" customWidth="1"/>
    <col min="525" max="525" width="13.140625" customWidth="1"/>
    <col min="526" max="526" width="18.7109375" bestFit="1" customWidth="1"/>
    <col min="527" max="527" width="14.7109375" bestFit="1" customWidth="1"/>
    <col min="528" max="529" width="13.140625" customWidth="1"/>
    <col min="530" max="530" width="12.42578125" customWidth="1"/>
    <col min="534" max="534" width="9.42578125" customWidth="1"/>
    <col min="535" max="535" width="8" customWidth="1"/>
    <col min="536" max="536" width="8.85546875" customWidth="1"/>
    <col min="537" max="537" width="9.140625" customWidth="1"/>
    <col min="538" max="538" width="8" customWidth="1"/>
    <col min="539" max="539" width="9.5703125" customWidth="1"/>
    <col min="540" max="540" width="8" customWidth="1"/>
    <col min="541" max="541" width="6.85546875" customWidth="1"/>
    <col min="542" max="542" width="6.5703125" customWidth="1"/>
    <col min="543" max="543" width="6.7109375" customWidth="1"/>
    <col min="544" max="544" width="6.85546875" customWidth="1"/>
    <col min="545" max="546" width="13.140625" customWidth="1"/>
    <col min="547" max="547" width="12.5703125" customWidth="1"/>
    <col min="548" max="549" width="11.85546875" customWidth="1"/>
    <col min="553" max="553" width="11.85546875" bestFit="1" customWidth="1"/>
    <col min="769" max="769" width="13.7109375" customWidth="1"/>
    <col min="770" max="771" width="5.140625" customWidth="1"/>
    <col min="772" max="772" width="5.42578125" customWidth="1"/>
    <col min="773" max="773" width="21.85546875" bestFit="1" customWidth="1"/>
    <col min="774" max="774" width="4" customWidth="1"/>
    <col min="775" max="775" width="4.140625" customWidth="1"/>
    <col min="776" max="777" width="3.85546875" customWidth="1"/>
    <col min="778" max="778" width="5.140625" customWidth="1"/>
    <col min="779" max="779" width="21.42578125" customWidth="1"/>
    <col min="780" max="780" width="16.7109375" customWidth="1"/>
    <col min="781" max="781" width="13.140625" customWidth="1"/>
    <col min="782" max="782" width="18.7109375" bestFit="1" customWidth="1"/>
    <col min="783" max="783" width="14.7109375" bestFit="1" customWidth="1"/>
    <col min="784" max="785" width="13.140625" customWidth="1"/>
    <col min="786" max="786" width="12.42578125" customWidth="1"/>
    <col min="790" max="790" width="9.42578125" customWidth="1"/>
    <col min="791" max="791" width="8" customWidth="1"/>
    <col min="792" max="792" width="8.85546875" customWidth="1"/>
    <col min="793" max="793" width="9.140625" customWidth="1"/>
    <col min="794" max="794" width="8" customWidth="1"/>
    <col min="795" max="795" width="9.5703125" customWidth="1"/>
    <col min="796" max="796" width="8" customWidth="1"/>
    <col min="797" max="797" width="6.85546875" customWidth="1"/>
    <col min="798" max="798" width="6.5703125" customWidth="1"/>
    <col min="799" max="799" width="6.7109375" customWidth="1"/>
    <col min="800" max="800" width="6.85546875" customWidth="1"/>
    <col min="801" max="802" width="13.140625" customWidth="1"/>
    <col min="803" max="803" width="12.5703125" customWidth="1"/>
    <col min="804" max="805" width="11.85546875" customWidth="1"/>
    <col min="809" max="809" width="11.85546875" bestFit="1" customWidth="1"/>
    <col min="1025" max="1025" width="13.7109375" customWidth="1"/>
    <col min="1026" max="1027" width="5.140625" customWidth="1"/>
    <col min="1028" max="1028" width="5.42578125" customWidth="1"/>
    <col min="1029" max="1029" width="21.85546875" bestFit="1" customWidth="1"/>
    <col min="1030" max="1030" width="4" customWidth="1"/>
    <col min="1031" max="1031" width="4.140625" customWidth="1"/>
    <col min="1032" max="1033" width="3.85546875" customWidth="1"/>
    <col min="1034" max="1034" width="5.140625" customWidth="1"/>
    <col min="1035" max="1035" width="21.42578125" customWidth="1"/>
    <col min="1036" max="1036" width="16.7109375" customWidth="1"/>
    <col min="1037" max="1037" width="13.140625" customWidth="1"/>
    <col min="1038" max="1038" width="18.7109375" bestFit="1" customWidth="1"/>
    <col min="1039" max="1039" width="14.7109375" bestFit="1" customWidth="1"/>
    <col min="1040" max="1041" width="13.140625" customWidth="1"/>
    <col min="1042" max="1042" width="12.42578125" customWidth="1"/>
    <col min="1046" max="1046" width="9.42578125" customWidth="1"/>
    <col min="1047" max="1047" width="8" customWidth="1"/>
    <col min="1048" max="1048" width="8.85546875" customWidth="1"/>
    <col min="1049" max="1049" width="9.140625" customWidth="1"/>
    <col min="1050" max="1050" width="8" customWidth="1"/>
    <col min="1051" max="1051" width="9.5703125" customWidth="1"/>
    <col min="1052" max="1052" width="8" customWidth="1"/>
    <col min="1053" max="1053" width="6.85546875" customWidth="1"/>
    <col min="1054" max="1054" width="6.5703125" customWidth="1"/>
    <col min="1055" max="1055" width="6.7109375" customWidth="1"/>
    <col min="1056" max="1056" width="6.85546875" customWidth="1"/>
    <col min="1057" max="1058" width="13.140625" customWidth="1"/>
    <col min="1059" max="1059" width="12.5703125" customWidth="1"/>
    <col min="1060" max="1061" width="11.85546875" customWidth="1"/>
    <col min="1065" max="1065" width="11.85546875" bestFit="1" customWidth="1"/>
    <col min="1281" max="1281" width="13.7109375" customWidth="1"/>
    <col min="1282" max="1283" width="5.140625" customWidth="1"/>
    <col min="1284" max="1284" width="5.42578125" customWidth="1"/>
    <col min="1285" max="1285" width="21.85546875" bestFit="1" customWidth="1"/>
    <col min="1286" max="1286" width="4" customWidth="1"/>
    <col min="1287" max="1287" width="4.140625" customWidth="1"/>
    <col min="1288" max="1289" width="3.85546875" customWidth="1"/>
    <col min="1290" max="1290" width="5.140625" customWidth="1"/>
    <col min="1291" max="1291" width="21.42578125" customWidth="1"/>
    <col min="1292" max="1292" width="16.7109375" customWidth="1"/>
    <col min="1293" max="1293" width="13.140625" customWidth="1"/>
    <col min="1294" max="1294" width="18.7109375" bestFit="1" customWidth="1"/>
    <col min="1295" max="1295" width="14.7109375" bestFit="1" customWidth="1"/>
    <col min="1296" max="1297" width="13.140625" customWidth="1"/>
    <col min="1298" max="1298" width="12.42578125" customWidth="1"/>
    <col min="1302" max="1302" width="9.42578125" customWidth="1"/>
    <col min="1303" max="1303" width="8" customWidth="1"/>
    <col min="1304" max="1304" width="8.85546875" customWidth="1"/>
    <col min="1305" max="1305" width="9.140625" customWidth="1"/>
    <col min="1306" max="1306" width="8" customWidth="1"/>
    <col min="1307" max="1307" width="9.5703125" customWidth="1"/>
    <col min="1308" max="1308" width="8" customWidth="1"/>
    <col min="1309" max="1309" width="6.85546875" customWidth="1"/>
    <col min="1310" max="1310" width="6.5703125" customWidth="1"/>
    <col min="1311" max="1311" width="6.7109375" customWidth="1"/>
    <col min="1312" max="1312" width="6.85546875" customWidth="1"/>
    <col min="1313" max="1314" width="13.140625" customWidth="1"/>
    <col min="1315" max="1315" width="12.5703125" customWidth="1"/>
    <col min="1316" max="1317" width="11.85546875" customWidth="1"/>
    <col min="1321" max="1321" width="11.85546875" bestFit="1" customWidth="1"/>
    <col min="1537" max="1537" width="13.7109375" customWidth="1"/>
    <col min="1538" max="1539" width="5.140625" customWidth="1"/>
    <col min="1540" max="1540" width="5.42578125" customWidth="1"/>
    <col min="1541" max="1541" width="21.85546875" bestFit="1" customWidth="1"/>
    <col min="1542" max="1542" width="4" customWidth="1"/>
    <col min="1543" max="1543" width="4.140625" customWidth="1"/>
    <col min="1544" max="1545" width="3.85546875" customWidth="1"/>
    <col min="1546" max="1546" width="5.140625" customWidth="1"/>
    <col min="1547" max="1547" width="21.42578125" customWidth="1"/>
    <col min="1548" max="1548" width="16.7109375" customWidth="1"/>
    <col min="1549" max="1549" width="13.140625" customWidth="1"/>
    <col min="1550" max="1550" width="18.7109375" bestFit="1" customWidth="1"/>
    <col min="1551" max="1551" width="14.7109375" bestFit="1" customWidth="1"/>
    <col min="1552" max="1553" width="13.140625" customWidth="1"/>
    <col min="1554" max="1554" width="12.42578125" customWidth="1"/>
    <col min="1558" max="1558" width="9.42578125" customWidth="1"/>
    <col min="1559" max="1559" width="8" customWidth="1"/>
    <col min="1560" max="1560" width="8.85546875" customWidth="1"/>
    <col min="1561" max="1561" width="9.140625" customWidth="1"/>
    <col min="1562" max="1562" width="8" customWidth="1"/>
    <col min="1563" max="1563" width="9.5703125" customWidth="1"/>
    <col min="1564" max="1564" width="8" customWidth="1"/>
    <col min="1565" max="1565" width="6.85546875" customWidth="1"/>
    <col min="1566" max="1566" width="6.5703125" customWidth="1"/>
    <col min="1567" max="1567" width="6.7109375" customWidth="1"/>
    <col min="1568" max="1568" width="6.85546875" customWidth="1"/>
    <col min="1569" max="1570" width="13.140625" customWidth="1"/>
    <col min="1571" max="1571" width="12.5703125" customWidth="1"/>
    <col min="1572" max="1573" width="11.85546875" customWidth="1"/>
    <col min="1577" max="1577" width="11.85546875" bestFit="1" customWidth="1"/>
    <col min="1793" max="1793" width="13.7109375" customWidth="1"/>
    <col min="1794" max="1795" width="5.140625" customWidth="1"/>
    <col min="1796" max="1796" width="5.42578125" customWidth="1"/>
    <col min="1797" max="1797" width="21.85546875" bestFit="1" customWidth="1"/>
    <col min="1798" max="1798" width="4" customWidth="1"/>
    <col min="1799" max="1799" width="4.140625" customWidth="1"/>
    <col min="1800" max="1801" width="3.85546875" customWidth="1"/>
    <col min="1802" max="1802" width="5.140625" customWidth="1"/>
    <col min="1803" max="1803" width="21.42578125" customWidth="1"/>
    <col min="1804" max="1804" width="16.7109375" customWidth="1"/>
    <col min="1805" max="1805" width="13.140625" customWidth="1"/>
    <col min="1806" max="1806" width="18.7109375" bestFit="1" customWidth="1"/>
    <col min="1807" max="1807" width="14.7109375" bestFit="1" customWidth="1"/>
    <col min="1808" max="1809" width="13.140625" customWidth="1"/>
    <col min="1810" max="1810" width="12.42578125" customWidth="1"/>
    <col min="1814" max="1814" width="9.42578125" customWidth="1"/>
    <col min="1815" max="1815" width="8" customWidth="1"/>
    <col min="1816" max="1816" width="8.85546875" customWidth="1"/>
    <col min="1817" max="1817" width="9.140625" customWidth="1"/>
    <col min="1818" max="1818" width="8" customWidth="1"/>
    <col min="1819" max="1819" width="9.5703125" customWidth="1"/>
    <col min="1820" max="1820" width="8" customWidth="1"/>
    <col min="1821" max="1821" width="6.85546875" customWidth="1"/>
    <col min="1822" max="1822" width="6.5703125" customWidth="1"/>
    <col min="1823" max="1823" width="6.7109375" customWidth="1"/>
    <col min="1824" max="1824" width="6.85546875" customWidth="1"/>
    <col min="1825" max="1826" width="13.140625" customWidth="1"/>
    <col min="1827" max="1827" width="12.5703125" customWidth="1"/>
    <col min="1828" max="1829" width="11.85546875" customWidth="1"/>
    <col min="1833" max="1833" width="11.85546875" bestFit="1" customWidth="1"/>
    <col min="2049" max="2049" width="13.7109375" customWidth="1"/>
    <col min="2050" max="2051" width="5.140625" customWidth="1"/>
    <col min="2052" max="2052" width="5.42578125" customWidth="1"/>
    <col min="2053" max="2053" width="21.85546875" bestFit="1" customWidth="1"/>
    <col min="2054" max="2054" width="4" customWidth="1"/>
    <col min="2055" max="2055" width="4.140625" customWidth="1"/>
    <col min="2056" max="2057" width="3.85546875" customWidth="1"/>
    <col min="2058" max="2058" width="5.140625" customWidth="1"/>
    <col min="2059" max="2059" width="21.42578125" customWidth="1"/>
    <col min="2060" max="2060" width="16.7109375" customWidth="1"/>
    <col min="2061" max="2061" width="13.140625" customWidth="1"/>
    <col min="2062" max="2062" width="18.7109375" bestFit="1" customWidth="1"/>
    <col min="2063" max="2063" width="14.7109375" bestFit="1" customWidth="1"/>
    <col min="2064" max="2065" width="13.140625" customWidth="1"/>
    <col min="2066" max="2066" width="12.42578125" customWidth="1"/>
    <col min="2070" max="2070" width="9.42578125" customWidth="1"/>
    <col min="2071" max="2071" width="8" customWidth="1"/>
    <col min="2072" max="2072" width="8.85546875" customWidth="1"/>
    <col min="2073" max="2073" width="9.140625" customWidth="1"/>
    <col min="2074" max="2074" width="8" customWidth="1"/>
    <col min="2075" max="2075" width="9.5703125" customWidth="1"/>
    <col min="2076" max="2076" width="8" customWidth="1"/>
    <col min="2077" max="2077" width="6.85546875" customWidth="1"/>
    <col min="2078" max="2078" width="6.5703125" customWidth="1"/>
    <col min="2079" max="2079" width="6.7109375" customWidth="1"/>
    <col min="2080" max="2080" width="6.85546875" customWidth="1"/>
    <col min="2081" max="2082" width="13.140625" customWidth="1"/>
    <col min="2083" max="2083" width="12.5703125" customWidth="1"/>
    <col min="2084" max="2085" width="11.85546875" customWidth="1"/>
    <col min="2089" max="2089" width="11.85546875" bestFit="1" customWidth="1"/>
    <col min="2305" max="2305" width="13.7109375" customWidth="1"/>
    <col min="2306" max="2307" width="5.140625" customWidth="1"/>
    <col min="2308" max="2308" width="5.42578125" customWidth="1"/>
    <col min="2309" max="2309" width="21.85546875" bestFit="1" customWidth="1"/>
    <col min="2310" max="2310" width="4" customWidth="1"/>
    <col min="2311" max="2311" width="4.140625" customWidth="1"/>
    <col min="2312" max="2313" width="3.85546875" customWidth="1"/>
    <col min="2314" max="2314" width="5.140625" customWidth="1"/>
    <col min="2315" max="2315" width="21.42578125" customWidth="1"/>
    <col min="2316" max="2316" width="16.7109375" customWidth="1"/>
    <col min="2317" max="2317" width="13.140625" customWidth="1"/>
    <col min="2318" max="2318" width="18.7109375" bestFit="1" customWidth="1"/>
    <col min="2319" max="2319" width="14.7109375" bestFit="1" customWidth="1"/>
    <col min="2320" max="2321" width="13.140625" customWidth="1"/>
    <col min="2322" max="2322" width="12.42578125" customWidth="1"/>
    <col min="2326" max="2326" width="9.42578125" customWidth="1"/>
    <col min="2327" max="2327" width="8" customWidth="1"/>
    <col min="2328" max="2328" width="8.85546875" customWidth="1"/>
    <col min="2329" max="2329" width="9.140625" customWidth="1"/>
    <col min="2330" max="2330" width="8" customWidth="1"/>
    <col min="2331" max="2331" width="9.5703125" customWidth="1"/>
    <col min="2332" max="2332" width="8" customWidth="1"/>
    <col min="2333" max="2333" width="6.85546875" customWidth="1"/>
    <col min="2334" max="2334" width="6.5703125" customWidth="1"/>
    <col min="2335" max="2335" width="6.7109375" customWidth="1"/>
    <col min="2336" max="2336" width="6.85546875" customWidth="1"/>
    <col min="2337" max="2338" width="13.140625" customWidth="1"/>
    <col min="2339" max="2339" width="12.5703125" customWidth="1"/>
    <col min="2340" max="2341" width="11.85546875" customWidth="1"/>
    <col min="2345" max="2345" width="11.85546875" bestFit="1" customWidth="1"/>
    <col min="2561" max="2561" width="13.7109375" customWidth="1"/>
    <col min="2562" max="2563" width="5.140625" customWidth="1"/>
    <col min="2564" max="2564" width="5.42578125" customWidth="1"/>
    <col min="2565" max="2565" width="21.85546875" bestFit="1" customWidth="1"/>
    <col min="2566" max="2566" width="4" customWidth="1"/>
    <col min="2567" max="2567" width="4.140625" customWidth="1"/>
    <col min="2568" max="2569" width="3.85546875" customWidth="1"/>
    <col min="2570" max="2570" width="5.140625" customWidth="1"/>
    <col min="2571" max="2571" width="21.42578125" customWidth="1"/>
    <col min="2572" max="2572" width="16.7109375" customWidth="1"/>
    <col min="2573" max="2573" width="13.140625" customWidth="1"/>
    <col min="2574" max="2574" width="18.7109375" bestFit="1" customWidth="1"/>
    <col min="2575" max="2575" width="14.7109375" bestFit="1" customWidth="1"/>
    <col min="2576" max="2577" width="13.140625" customWidth="1"/>
    <col min="2578" max="2578" width="12.42578125" customWidth="1"/>
    <col min="2582" max="2582" width="9.42578125" customWidth="1"/>
    <col min="2583" max="2583" width="8" customWidth="1"/>
    <col min="2584" max="2584" width="8.85546875" customWidth="1"/>
    <col min="2585" max="2585" width="9.140625" customWidth="1"/>
    <col min="2586" max="2586" width="8" customWidth="1"/>
    <col min="2587" max="2587" width="9.5703125" customWidth="1"/>
    <col min="2588" max="2588" width="8" customWidth="1"/>
    <col min="2589" max="2589" width="6.85546875" customWidth="1"/>
    <col min="2590" max="2590" width="6.5703125" customWidth="1"/>
    <col min="2591" max="2591" width="6.7109375" customWidth="1"/>
    <col min="2592" max="2592" width="6.85546875" customWidth="1"/>
    <col min="2593" max="2594" width="13.140625" customWidth="1"/>
    <col min="2595" max="2595" width="12.5703125" customWidth="1"/>
    <col min="2596" max="2597" width="11.85546875" customWidth="1"/>
    <col min="2601" max="2601" width="11.85546875" bestFit="1" customWidth="1"/>
    <col min="2817" max="2817" width="13.7109375" customWidth="1"/>
    <col min="2818" max="2819" width="5.140625" customWidth="1"/>
    <col min="2820" max="2820" width="5.42578125" customWidth="1"/>
    <col min="2821" max="2821" width="21.85546875" bestFit="1" customWidth="1"/>
    <col min="2822" max="2822" width="4" customWidth="1"/>
    <col min="2823" max="2823" width="4.140625" customWidth="1"/>
    <col min="2824" max="2825" width="3.85546875" customWidth="1"/>
    <col min="2826" max="2826" width="5.140625" customWidth="1"/>
    <col min="2827" max="2827" width="21.42578125" customWidth="1"/>
    <col min="2828" max="2828" width="16.7109375" customWidth="1"/>
    <col min="2829" max="2829" width="13.140625" customWidth="1"/>
    <col min="2830" max="2830" width="18.7109375" bestFit="1" customWidth="1"/>
    <col min="2831" max="2831" width="14.7109375" bestFit="1" customWidth="1"/>
    <col min="2832" max="2833" width="13.140625" customWidth="1"/>
    <col min="2834" max="2834" width="12.42578125" customWidth="1"/>
    <col min="2838" max="2838" width="9.42578125" customWidth="1"/>
    <col min="2839" max="2839" width="8" customWidth="1"/>
    <col min="2840" max="2840" width="8.85546875" customWidth="1"/>
    <col min="2841" max="2841" width="9.140625" customWidth="1"/>
    <col min="2842" max="2842" width="8" customWidth="1"/>
    <col min="2843" max="2843" width="9.5703125" customWidth="1"/>
    <col min="2844" max="2844" width="8" customWidth="1"/>
    <col min="2845" max="2845" width="6.85546875" customWidth="1"/>
    <col min="2846" max="2846" width="6.5703125" customWidth="1"/>
    <col min="2847" max="2847" width="6.7109375" customWidth="1"/>
    <col min="2848" max="2848" width="6.85546875" customWidth="1"/>
    <col min="2849" max="2850" width="13.140625" customWidth="1"/>
    <col min="2851" max="2851" width="12.5703125" customWidth="1"/>
    <col min="2852" max="2853" width="11.85546875" customWidth="1"/>
    <col min="2857" max="2857" width="11.85546875" bestFit="1" customWidth="1"/>
    <col min="3073" max="3073" width="13.7109375" customWidth="1"/>
    <col min="3074" max="3075" width="5.140625" customWidth="1"/>
    <col min="3076" max="3076" width="5.42578125" customWidth="1"/>
    <col min="3077" max="3077" width="21.85546875" bestFit="1" customWidth="1"/>
    <col min="3078" max="3078" width="4" customWidth="1"/>
    <col min="3079" max="3079" width="4.140625" customWidth="1"/>
    <col min="3080" max="3081" width="3.85546875" customWidth="1"/>
    <col min="3082" max="3082" width="5.140625" customWidth="1"/>
    <col min="3083" max="3083" width="21.42578125" customWidth="1"/>
    <col min="3084" max="3084" width="16.7109375" customWidth="1"/>
    <col min="3085" max="3085" width="13.140625" customWidth="1"/>
    <col min="3086" max="3086" width="18.7109375" bestFit="1" customWidth="1"/>
    <col min="3087" max="3087" width="14.7109375" bestFit="1" customWidth="1"/>
    <col min="3088" max="3089" width="13.140625" customWidth="1"/>
    <col min="3090" max="3090" width="12.42578125" customWidth="1"/>
    <col min="3094" max="3094" width="9.42578125" customWidth="1"/>
    <col min="3095" max="3095" width="8" customWidth="1"/>
    <col min="3096" max="3096" width="8.85546875" customWidth="1"/>
    <col min="3097" max="3097" width="9.140625" customWidth="1"/>
    <col min="3098" max="3098" width="8" customWidth="1"/>
    <col min="3099" max="3099" width="9.5703125" customWidth="1"/>
    <col min="3100" max="3100" width="8" customWidth="1"/>
    <col min="3101" max="3101" width="6.85546875" customWidth="1"/>
    <col min="3102" max="3102" width="6.5703125" customWidth="1"/>
    <col min="3103" max="3103" width="6.7109375" customWidth="1"/>
    <col min="3104" max="3104" width="6.85546875" customWidth="1"/>
    <col min="3105" max="3106" width="13.140625" customWidth="1"/>
    <col min="3107" max="3107" width="12.5703125" customWidth="1"/>
    <col min="3108" max="3109" width="11.85546875" customWidth="1"/>
    <col min="3113" max="3113" width="11.85546875" bestFit="1" customWidth="1"/>
    <col min="3329" max="3329" width="13.7109375" customWidth="1"/>
    <col min="3330" max="3331" width="5.140625" customWidth="1"/>
    <col min="3332" max="3332" width="5.42578125" customWidth="1"/>
    <col min="3333" max="3333" width="21.85546875" bestFit="1" customWidth="1"/>
    <col min="3334" max="3334" width="4" customWidth="1"/>
    <col min="3335" max="3335" width="4.140625" customWidth="1"/>
    <col min="3336" max="3337" width="3.85546875" customWidth="1"/>
    <col min="3338" max="3338" width="5.140625" customWidth="1"/>
    <col min="3339" max="3339" width="21.42578125" customWidth="1"/>
    <col min="3340" max="3340" width="16.7109375" customWidth="1"/>
    <col min="3341" max="3341" width="13.140625" customWidth="1"/>
    <col min="3342" max="3342" width="18.7109375" bestFit="1" customWidth="1"/>
    <col min="3343" max="3343" width="14.7109375" bestFit="1" customWidth="1"/>
    <col min="3344" max="3345" width="13.140625" customWidth="1"/>
    <col min="3346" max="3346" width="12.42578125" customWidth="1"/>
    <col min="3350" max="3350" width="9.42578125" customWidth="1"/>
    <col min="3351" max="3351" width="8" customWidth="1"/>
    <col min="3352" max="3352" width="8.85546875" customWidth="1"/>
    <col min="3353" max="3353" width="9.140625" customWidth="1"/>
    <col min="3354" max="3354" width="8" customWidth="1"/>
    <col min="3355" max="3355" width="9.5703125" customWidth="1"/>
    <col min="3356" max="3356" width="8" customWidth="1"/>
    <col min="3357" max="3357" width="6.85546875" customWidth="1"/>
    <col min="3358" max="3358" width="6.5703125" customWidth="1"/>
    <col min="3359" max="3359" width="6.7109375" customWidth="1"/>
    <col min="3360" max="3360" width="6.85546875" customWidth="1"/>
    <col min="3361" max="3362" width="13.140625" customWidth="1"/>
    <col min="3363" max="3363" width="12.5703125" customWidth="1"/>
    <col min="3364" max="3365" width="11.85546875" customWidth="1"/>
    <col min="3369" max="3369" width="11.85546875" bestFit="1" customWidth="1"/>
    <col min="3585" max="3585" width="13.7109375" customWidth="1"/>
    <col min="3586" max="3587" width="5.140625" customWidth="1"/>
    <col min="3588" max="3588" width="5.42578125" customWidth="1"/>
    <col min="3589" max="3589" width="21.85546875" bestFit="1" customWidth="1"/>
    <col min="3590" max="3590" width="4" customWidth="1"/>
    <col min="3591" max="3591" width="4.140625" customWidth="1"/>
    <col min="3592" max="3593" width="3.85546875" customWidth="1"/>
    <col min="3594" max="3594" width="5.140625" customWidth="1"/>
    <col min="3595" max="3595" width="21.42578125" customWidth="1"/>
    <col min="3596" max="3596" width="16.7109375" customWidth="1"/>
    <col min="3597" max="3597" width="13.140625" customWidth="1"/>
    <col min="3598" max="3598" width="18.7109375" bestFit="1" customWidth="1"/>
    <col min="3599" max="3599" width="14.7109375" bestFit="1" customWidth="1"/>
    <col min="3600" max="3601" width="13.140625" customWidth="1"/>
    <col min="3602" max="3602" width="12.42578125" customWidth="1"/>
    <col min="3606" max="3606" width="9.42578125" customWidth="1"/>
    <col min="3607" max="3607" width="8" customWidth="1"/>
    <col min="3608" max="3608" width="8.85546875" customWidth="1"/>
    <col min="3609" max="3609" width="9.140625" customWidth="1"/>
    <col min="3610" max="3610" width="8" customWidth="1"/>
    <col min="3611" max="3611" width="9.5703125" customWidth="1"/>
    <col min="3612" max="3612" width="8" customWidth="1"/>
    <col min="3613" max="3613" width="6.85546875" customWidth="1"/>
    <col min="3614" max="3614" width="6.5703125" customWidth="1"/>
    <col min="3615" max="3615" width="6.7109375" customWidth="1"/>
    <col min="3616" max="3616" width="6.85546875" customWidth="1"/>
    <col min="3617" max="3618" width="13.140625" customWidth="1"/>
    <col min="3619" max="3619" width="12.5703125" customWidth="1"/>
    <col min="3620" max="3621" width="11.85546875" customWidth="1"/>
    <col min="3625" max="3625" width="11.85546875" bestFit="1" customWidth="1"/>
    <col min="3841" max="3841" width="13.7109375" customWidth="1"/>
    <col min="3842" max="3843" width="5.140625" customWidth="1"/>
    <col min="3844" max="3844" width="5.42578125" customWidth="1"/>
    <col min="3845" max="3845" width="21.85546875" bestFit="1" customWidth="1"/>
    <col min="3846" max="3846" width="4" customWidth="1"/>
    <col min="3847" max="3847" width="4.140625" customWidth="1"/>
    <col min="3848" max="3849" width="3.85546875" customWidth="1"/>
    <col min="3850" max="3850" width="5.140625" customWidth="1"/>
    <col min="3851" max="3851" width="21.42578125" customWidth="1"/>
    <col min="3852" max="3852" width="16.7109375" customWidth="1"/>
    <col min="3853" max="3853" width="13.140625" customWidth="1"/>
    <col min="3854" max="3854" width="18.7109375" bestFit="1" customWidth="1"/>
    <col min="3855" max="3855" width="14.7109375" bestFit="1" customWidth="1"/>
    <col min="3856" max="3857" width="13.140625" customWidth="1"/>
    <col min="3858" max="3858" width="12.42578125" customWidth="1"/>
    <col min="3862" max="3862" width="9.42578125" customWidth="1"/>
    <col min="3863" max="3863" width="8" customWidth="1"/>
    <col min="3864" max="3864" width="8.85546875" customWidth="1"/>
    <col min="3865" max="3865" width="9.140625" customWidth="1"/>
    <col min="3866" max="3866" width="8" customWidth="1"/>
    <col min="3867" max="3867" width="9.5703125" customWidth="1"/>
    <col min="3868" max="3868" width="8" customWidth="1"/>
    <col min="3869" max="3869" width="6.85546875" customWidth="1"/>
    <col min="3870" max="3870" width="6.5703125" customWidth="1"/>
    <col min="3871" max="3871" width="6.7109375" customWidth="1"/>
    <col min="3872" max="3872" width="6.85546875" customWidth="1"/>
    <col min="3873" max="3874" width="13.140625" customWidth="1"/>
    <col min="3875" max="3875" width="12.5703125" customWidth="1"/>
    <col min="3876" max="3877" width="11.85546875" customWidth="1"/>
    <col min="3881" max="3881" width="11.85546875" bestFit="1" customWidth="1"/>
    <col min="4097" max="4097" width="13.7109375" customWidth="1"/>
    <col min="4098" max="4099" width="5.140625" customWidth="1"/>
    <col min="4100" max="4100" width="5.42578125" customWidth="1"/>
    <col min="4101" max="4101" width="21.85546875" bestFit="1" customWidth="1"/>
    <col min="4102" max="4102" width="4" customWidth="1"/>
    <col min="4103" max="4103" width="4.140625" customWidth="1"/>
    <col min="4104" max="4105" width="3.85546875" customWidth="1"/>
    <col min="4106" max="4106" width="5.140625" customWidth="1"/>
    <col min="4107" max="4107" width="21.42578125" customWidth="1"/>
    <col min="4108" max="4108" width="16.7109375" customWidth="1"/>
    <col min="4109" max="4109" width="13.140625" customWidth="1"/>
    <col min="4110" max="4110" width="18.7109375" bestFit="1" customWidth="1"/>
    <col min="4111" max="4111" width="14.7109375" bestFit="1" customWidth="1"/>
    <col min="4112" max="4113" width="13.140625" customWidth="1"/>
    <col min="4114" max="4114" width="12.42578125" customWidth="1"/>
    <col min="4118" max="4118" width="9.42578125" customWidth="1"/>
    <col min="4119" max="4119" width="8" customWidth="1"/>
    <col min="4120" max="4120" width="8.85546875" customWidth="1"/>
    <col min="4121" max="4121" width="9.140625" customWidth="1"/>
    <col min="4122" max="4122" width="8" customWidth="1"/>
    <col min="4123" max="4123" width="9.5703125" customWidth="1"/>
    <col min="4124" max="4124" width="8" customWidth="1"/>
    <col min="4125" max="4125" width="6.85546875" customWidth="1"/>
    <col min="4126" max="4126" width="6.5703125" customWidth="1"/>
    <col min="4127" max="4127" width="6.7109375" customWidth="1"/>
    <col min="4128" max="4128" width="6.85546875" customWidth="1"/>
    <col min="4129" max="4130" width="13.140625" customWidth="1"/>
    <col min="4131" max="4131" width="12.5703125" customWidth="1"/>
    <col min="4132" max="4133" width="11.85546875" customWidth="1"/>
    <col min="4137" max="4137" width="11.85546875" bestFit="1" customWidth="1"/>
    <col min="4353" max="4353" width="13.7109375" customWidth="1"/>
    <col min="4354" max="4355" width="5.140625" customWidth="1"/>
    <col min="4356" max="4356" width="5.42578125" customWidth="1"/>
    <col min="4357" max="4357" width="21.85546875" bestFit="1" customWidth="1"/>
    <col min="4358" max="4358" width="4" customWidth="1"/>
    <col min="4359" max="4359" width="4.140625" customWidth="1"/>
    <col min="4360" max="4361" width="3.85546875" customWidth="1"/>
    <col min="4362" max="4362" width="5.140625" customWidth="1"/>
    <col min="4363" max="4363" width="21.42578125" customWidth="1"/>
    <col min="4364" max="4364" width="16.7109375" customWidth="1"/>
    <col min="4365" max="4365" width="13.140625" customWidth="1"/>
    <col min="4366" max="4366" width="18.7109375" bestFit="1" customWidth="1"/>
    <col min="4367" max="4367" width="14.7109375" bestFit="1" customWidth="1"/>
    <col min="4368" max="4369" width="13.140625" customWidth="1"/>
    <col min="4370" max="4370" width="12.42578125" customWidth="1"/>
    <col min="4374" max="4374" width="9.42578125" customWidth="1"/>
    <col min="4375" max="4375" width="8" customWidth="1"/>
    <col min="4376" max="4376" width="8.85546875" customWidth="1"/>
    <col min="4377" max="4377" width="9.140625" customWidth="1"/>
    <col min="4378" max="4378" width="8" customWidth="1"/>
    <col min="4379" max="4379" width="9.5703125" customWidth="1"/>
    <col min="4380" max="4380" width="8" customWidth="1"/>
    <col min="4381" max="4381" width="6.85546875" customWidth="1"/>
    <col min="4382" max="4382" width="6.5703125" customWidth="1"/>
    <col min="4383" max="4383" width="6.7109375" customWidth="1"/>
    <col min="4384" max="4384" width="6.85546875" customWidth="1"/>
    <col min="4385" max="4386" width="13.140625" customWidth="1"/>
    <col min="4387" max="4387" width="12.5703125" customWidth="1"/>
    <col min="4388" max="4389" width="11.85546875" customWidth="1"/>
    <col min="4393" max="4393" width="11.85546875" bestFit="1" customWidth="1"/>
    <col min="4609" max="4609" width="13.7109375" customWidth="1"/>
    <col min="4610" max="4611" width="5.140625" customWidth="1"/>
    <col min="4612" max="4612" width="5.42578125" customWidth="1"/>
    <col min="4613" max="4613" width="21.85546875" bestFit="1" customWidth="1"/>
    <col min="4614" max="4614" width="4" customWidth="1"/>
    <col min="4615" max="4615" width="4.140625" customWidth="1"/>
    <col min="4616" max="4617" width="3.85546875" customWidth="1"/>
    <col min="4618" max="4618" width="5.140625" customWidth="1"/>
    <col min="4619" max="4619" width="21.42578125" customWidth="1"/>
    <col min="4620" max="4620" width="16.7109375" customWidth="1"/>
    <col min="4621" max="4621" width="13.140625" customWidth="1"/>
    <col min="4622" max="4622" width="18.7109375" bestFit="1" customWidth="1"/>
    <col min="4623" max="4623" width="14.7109375" bestFit="1" customWidth="1"/>
    <col min="4624" max="4625" width="13.140625" customWidth="1"/>
    <col min="4626" max="4626" width="12.42578125" customWidth="1"/>
    <col min="4630" max="4630" width="9.42578125" customWidth="1"/>
    <col min="4631" max="4631" width="8" customWidth="1"/>
    <col min="4632" max="4632" width="8.85546875" customWidth="1"/>
    <col min="4633" max="4633" width="9.140625" customWidth="1"/>
    <col min="4634" max="4634" width="8" customWidth="1"/>
    <col min="4635" max="4635" width="9.5703125" customWidth="1"/>
    <col min="4636" max="4636" width="8" customWidth="1"/>
    <col min="4637" max="4637" width="6.85546875" customWidth="1"/>
    <col min="4638" max="4638" width="6.5703125" customWidth="1"/>
    <col min="4639" max="4639" width="6.7109375" customWidth="1"/>
    <col min="4640" max="4640" width="6.85546875" customWidth="1"/>
    <col min="4641" max="4642" width="13.140625" customWidth="1"/>
    <col min="4643" max="4643" width="12.5703125" customWidth="1"/>
    <col min="4644" max="4645" width="11.85546875" customWidth="1"/>
    <col min="4649" max="4649" width="11.85546875" bestFit="1" customWidth="1"/>
    <col min="4865" max="4865" width="13.7109375" customWidth="1"/>
    <col min="4866" max="4867" width="5.140625" customWidth="1"/>
    <col min="4868" max="4868" width="5.42578125" customWidth="1"/>
    <col min="4869" max="4869" width="21.85546875" bestFit="1" customWidth="1"/>
    <col min="4870" max="4870" width="4" customWidth="1"/>
    <col min="4871" max="4871" width="4.140625" customWidth="1"/>
    <col min="4872" max="4873" width="3.85546875" customWidth="1"/>
    <col min="4874" max="4874" width="5.140625" customWidth="1"/>
    <col min="4875" max="4875" width="21.42578125" customWidth="1"/>
    <col min="4876" max="4876" width="16.7109375" customWidth="1"/>
    <col min="4877" max="4877" width="13.140625" customWidth="1"/>
    <col min="4878" max="4878" width="18.7109375" bestFit="1" customWidth="1"/>
    <col min="4879" max="4879" width="14.7109375" bestFit="1" customWidth="1"/>
    <col min="4880" max="4881" width="13.140625" customWidth="1"/>
    <col min="4882" max="4882" width="12.42578125" customWidth="1"/>
    <col min="4886" max="4886" width="9.42578125" customWidth="1"/>
    <col min="4887" max="4887" width="8" customWidth="1"/>
    <col min="4888" max="4888" width="8.85546875" customWidth="1"/>
    <col min="4889" max="4889" width="9.140625" customWidth="1"/>
    <col min="4890" max="4890" width="8" customWidth="1"/>
    <col min="4891" max="4891" width="9.5703125" customWidth="1"/>
    <col min="4892" max="4892" width="8" customWidth="1"/>
    <col min="4893" max="4893" width="6.85546875" customWidth="1"/>
    <col min="4894" max="4894" width="6.5703125" customWidth="1"/>
    <col min="4895" max="4895" width="6.7109375" customWidth="1"/>
    <col min="4896" max="4896" width="6.85546875" customWidth="1"/>
    <col min="4897" max="4898" width="13.140625" customWidth="1"/>
    <col min="4899" max="4899" width="12.5703125" customWidth="1"/>
    <col min="4900" max="4901" width="11.85546875" customWidth="1"/>
    <col min="4905" max="4905" width="11.85546875" bestFit="1" customWidth="1"/>
    <col min="5121" max="5121" width="13.7109375" customWidth="1"/>
    <col min="5122" max="5123" width="5.140625" customWidth="1"/>
    <col min="5124" max="5124" width="5.42578125" customWidth="1"/>
    <col min="5125" max="5125" width="21.85546875" bestFit="1" customWidth="1"/>
    <col min="5126" max="5126" width="4" customWidth="1"/>
    <col min="5127" max="5127" width="4.140625" customWidth="1"/>
    <col min="5128" max="5129" width="3.85546875" customWidth="1"/>
    <col min="5130" max="5130" width="5.140625" customWidth="1"/>
    <col min="5131" max="5131" width="21.42578125" customWidth="1"/>
    <col min="5132" max="5132" width="16.7109375" customWidth="1"/>
    <col min="5133" max="5133" width="13.140625" customWidth="1"/>
    <col min="5134" max="5134" width="18.7109375" bestFit="1" customWidth="1"/>
    <col min="5135" max="5135" width="14.7109375" bestFit="1" customWidth="1"/>
    <col min="5136" max="5137" width="13.140625" customWidth="1"/>
    <col min="5138" max="5138" width="12.42578125" customWidth="1"/>
    <col min="5142" max="5142" width="9.42578125" customWidth="1"/>
    <col min="5143" max="5143" width="8" customWidth="1"/>
    <col min="5144" max="5144" width="8.85546875" customWidth="1"/>
    <col min="5145" max="5145" width="9.140625" customWidth="1"/>
    <col min="5146" max="5146" width="8" customWidth="1"/>
    <col min="5147" max="5147" width="9.5703125" customWidth="1"/>
    <col min="5148" max="5148" width="8" customWidth="1"/>
    <col min="5149" max="5149" width="6.85546875" customWidth="1"/>
    <col min="5150" max="5150" width="6.5703125" customWidth="1"/>
    <col min="5151" max="5151" width="6.7109375" customWidth="1"/>
    <col min="5152" max="5152" width="6.85546875" customWidth="1"/>
    <col min="5153" max="5154" width="13.140625" customWidth="1"/>
    <col min="5155" max="5155" width="12.5703125" customWidth="1"/>
    <col min="5156" max="5157" width="11.85546875" customWidth="1"/>
    <col min="5161" max="5161" width="11.85546875" bestFit="1" customWidth="1"/>
    <col min="5377" max="5377" width="13.7109375" customWidth="1"/>
    <col min="5378" max="5379" width="5.140625" customWidth="1"/>
    <col min="5380" max="5380" width="5.42578125" customWidth="1"/>
    <col min="5381" max="5381" width="21.85546875" bestFit="1" customWidth="1"/>
    <col min="5382" max="5382" width="4" customWidth="1"/>
    <col min="5383" max="5383" width="4.140625" customWidth="1"/>
    <col min="5384" max="5385" width="3.85546875" customWidth="1"/>
    <col min="5386" max="5386" width="5.140625" customWidth="1"/>
    <col min="5387" max="5387" width="21.42578125" customWidth="1"/>
    <col min="5388" max="5388" width="16.7109375" customWidth="1"/>
    <col min="5389" max="5389" width="13.140625" customWidth="1"/>
    <col min="5390" max="5390" width="18.7109375" bestFit="1" customWidth="1"/>
    <col min="5391" max="5391" width="14.7109375" bestFit="1" customWidth="1"/>
    <col min="5392" max="5393" width="13.140625" customWidth="1"/>
    <col min="5394" max="5394" width="12.42578125" customWidth="1"/>
    <col min="5398" max="5398" width="9.42578125" customWidth="1"/>
    <col min="5399" max="5399" width="8" customWidth="1"/>
    <col min="5400" max="5400" width="8.85546875" customWidth="1"/>
    <col min="5401" max="5401" width="9.140625" customWidth="1"/>
    <col min="5402" max="5402" width="8" customWidth="1"/>
    <col min="5403" max="5403" width="9.5703125" customWidth="1"/>
    <col min="5404" max="5404" width="8" customWidth="1"/>
    <col min="5405" max="5405" width="6.85546875" customWidth="1"/>
    <col min="5406" max="5406" width="6.5703125" customWidth="1"/>
    <col min="5407" max="5407" width="6.7109375" customWidth="1"/>
    <col min="5408" max="5408" width="6.85546875" customWidth="1"/>
    <col min="5409" max="5410" width="13.140625" customWidth="1"/>
    <col min="5411" max="5411" width="12.5703125" customWidth="1"/>
    <col min="5412" max="5413" width="11.85546875" customWidth="1"/>
    <col min="5417" max="5417" width="11.85546875" bestFit="1" customWidth="1"/>
    <col min="5633" max="5633" width="13.7109375" customWidth="1"/>
    <col min="5634" max="5635" width="5.140625" customWidth="1"/>
    <col min="5636" max="5636" width="5.42578125" customWidth="1"/>
    <col min="5637" max="5637" width="21.85546875" bestFit="1" customWidth="1"/>
    <col min="5638" max="5638" width="4" customWidth="1"/>
    <col min="5639" max="5639" width="4.140625" customWidth="1"/>
    <col min="5640" max="5641" width="3.85546875" customWidth="1"/>
    <col min="5642" max="5642" width="5.140625" customWidth="1"/>
    <col min="5643" max="5643" width="21.42578125" customWidth="1"/>
    <col min="5644" max="5644" width="16.7109375" customWidth="1"/>
    <col min="5645" max="5645" width="13.140625" customWidth="1"/>
    <col min="5646" max="5646" width="18.7109375" bestFit="1" customWidth="1"/>
    <col min="5647" max="5647" width="14.7109375" bestFit="1" customWidth="1"/>
    <col min="5648" max="5649" width="13.140625" customWidth="1"/>
    <col min="5650" max="5650" width="12.42578125" customWidth="1"/>
    <col min="5654" max="5654" width="9.42578125" customWidth="1"/>
    <col min="5655" max="5655" width="8" customWidth="1"/>
    <col min="5656" max="5656" width="8.85546875" customWidth="1"/>
    <col min="5657" max="5657" width="9.140625" customWidth="1"/>
    <col min="5658" max="5658" width="8" customWidth="1"/>
    <col min="5659" max="5659" width="9.5703125" customWidth="1"/>
    <col min="5660" max="5660" width="8" customWidth="1"/>
    <col min="5661" max="5661" width="6.85546875" customWidth="1"/>
    <col min="5662" max="5662" width="6.5703125" customWidth="1"/>
    <col min="5663" max="5663" width="6.7109375" customWidth="1"/>
    <col min="5664" max="5664" width="6.85546875" customWidth="1"/>
    <col min="5665" max="5666" width="13.140625" customWidth="1"/>
    <col min="5667" max="5667" width="12.5703125" customWidth="1"/>
    <col min="5668" max="5669" width="11.85546875" customWidth="1"/>
    <col min="5673" max="5673" width="11.85546875" bestFit="1" customWidth="1"/>
    <col min="5889" max="5889" width="13.7109375" customWidth="1"/>
    <col min="5890" max="5891" width="5.140625" customWidth="1"/>
    <col min="5892" max="5892" width="5.42578125" customWidth="1"/>
    <col min="5893" max="5893" width="21.85546875" bestFit="1" customWidth="1"/>
    <col min="5894" max="5894" width="4" customWidth="1"/>
    <col min="5895" max="5895" width="4.140625" customWidth="1"/>
    <col min="5896" max="5897" width="3.85546875" customWidth="1"/>
    <col min="5898" max="5898" width="5.140625" customWidth="1"/>
    <col min="5899" max="5899" width="21.42578125" customWidth="1"/>
    <col min="5900" max="5900" width="16.7109375" customWidth="1"/>
    <col min="5901" max="5901" width="13.140625" customWidth="1"/>
    <col min="5902" max="5902" width="18.7109375" bestFit="1" customWidth="1"/>
    <col min="5903" max="5903" width="14.7109375" bestFit="1" customWidth="1"/>
    <col min="5904" max="5905" width="13.140625" customWidth="1"/>
    <col min="5906" max="5906" width="12.42578125" customWidth="1"/>
    <col min="5910" max="5910" width="9.42578125" customWidth="1"/>
    <col min="5911" max="5911" width="8" customWidth="1"/>
    <col min="5912" max="5912" width="8.85546875" customWidth="1"/>
    <col min="5913" max="5913" width="9.140625" customWidth="1"/>
    <col min="5914" max="5914" width="8" customWidth="1"/>
    <col min="5915" max="5915" width="9.5703125" customWidth="1"/>
    <col min="5916" max="5916" width="8" customWidth="1"/>
    <col min="5917" max="5917" width="6.85546875" customWidth="1"/>
    <col min="5918" max="5918" width="6.5703125" customWidth="1"/>
    <col min="5919" max="5919" width="6.7109375" customWidth="1"/>
    <col min="5920" max="5920" width="6.85546875" customWidth="1"/>
    <col min="5921" max="5922" width="13.140625" customWidth="1"/>
    <col min="5923" max="5923" width="12.5703125" customWidth="1"/>
    <col min="5924" max="5925" width="11.85546875" customWidth="1"/>
    <col min="5929" max="5929" width="11.85546875" bestFit="1" customWidth="1"/>
    <col min="6145" max="6145" width="13.7109375" customWidth="1"/>
    <col min="6146" max="6147" width="5.140625" customWidth="1"/>
    <col min="6148" max="6148" width="5.42578125" customWidth="1"/>
    <col min="6149" max="6149" width="21.85546875" bestFit="1" customWidth="1"/>
    <col min="6150" max="6150" width="4" customWidth="1"/>
    <col min="6151" max="6151" width="4.140625" customWidth="1"/>
    <col min="6152" max="6153" width="3.85546875" customWidth="1"/>
    <col min="6154" max="6154" width="5.140625" customWidth="1"/>
    <col min="6155" max="6155" width="21.42578125" customWidth="1"/>
    <col min="6156" max="6156" width="16.7109375" customWidth="1"/>
    <col min="6157" max="6157" width="13.140625" customWidth="1"/>
    <col min="6158" max="6158" width="18.7109375" bestFit="1" customWidth="1"/>
    <col min="6159" max="6159" width="14.7109375" bestFit="1" customWidth="1"/>
    <col min="6160" max="6161" width="13.140625" customWidth="1"/>
    <col min="6162" max="6162" width="12.42578125" customWidth="1"/>
    <col min="6166" max="6166" width="9.42578125" customWidth="1"/>
    <col min="6167" max="6167" width="8" customWidth="1"/>
    <col min="6168" max="6168" width="8.85546875" customWidth="1"/>
    <col min="6169" max="6169" width="9.140625" customWidth="1"/>
    <col min="6170" max="6170" width="8" customWidth="1"/>
    <col min="6171" max="6171" width="9.5703125" customWidth="1"/>
    <col min="6172" max="6172" width="8" customWidth="1"/>
    <col min="6173" max="6173" width="6.85546875" customWidth="1"/>
    <col min="6174" max="6174" width="6.5703125" customWidth="1"/>
    <col min="6175" max="6175" width="6.7109375" customWidth="1"/>
    <col min="6176" max="6176" width="6.85546875" customWidth="1"/>
    <col min="6177" max="6178" width="13.140625" customWidth="1"/>
    <col min="6179" max="6179" width="12.5703125" customWidth="1"/>
    <col min="6180" max="6181" width="11.85546875" customWidth="1"/>
    <col min="6185" max="6185" width="11.85546875" bestFit="1" customWidth="1"/>
    <col min="6401" max="6401" width="13.7109375" customWidth="1"/>
    <col min="6402" max="6403" width="5.140625" customWidth="1"/>
    <col min="6404" max="6404" width="5.42578125" customWidth="1"/>
    <col min="6405" max="6405" width="21.85546875" bestFit="1" customWidth="1"/>
    <col min="6406" max="6406" width="4" customWidth="1"/>
    <col min="6407" max="6407" width="4.140625" customWidth="1"/>
    <col min="6408" max="6409" width="3.85546875" customWidth="1"/>
    <col min="6410" max="6410" width="5.140625" customWidth="1"/>
    <col min="6411" max="6411" width="21.42578125" customWidth="1"/>
    <col min="6412" max="6412" width="16.7109375" customWidth="1"/>
    <col min="6413" max="6413" width="13.140625" customWidth="1"/>
    <col min="6414" max="6414" width="18.7109375" bestFit="1" customWidth="1"/>
    <col min="6415" max="6415" width="14.7109375" bestFit="1" customWidth="1"/>
    <col min="6416" max="6417" width="13.140625" customWidth="1"/>
    <col min="6418" max="6418" width="12.42578125" customWidth="1"/>
    <col min="6422" max="6422" width="9.42578125" customWidth="1"/>
    <col min="6423" max="6423" width="8" customWidth="1"/>
    <col min="6424" max="6424" width="8.85546875" customWidth="1"/>
    <col min="6425" max="6425" width="9.140625" customWidth="1"/>
    <col min="6426" max="6426" width="8" customWidth="1"/>
    <col min="6427" max="6427" width="9.5703125" customWidth="1"/>
    <col min="6428" max="6428" width="8" customWidth="1"/>
    <col min="6429" max="6429" width="6.85546875" customWidth="1"/>
    <col min="6430" max="6430" width="6.5703125" customWidth="1"/>
    <col min="6431" max="6431" width="6.7109375" customWidth="1"/>
    <col min="6432" max="6432" width="6.85546875" customWidth="1"/>
    <col min="6433" max="6434" width="13.140625" customWidth="1"/>
    <col min="6435" max="6435" width="12.5703125" customWidth="1"/>
    <col min="6436" max="6437" width="11.85546875" customWidth="1"/>
    <col min="6441" max="6441" width="11.85546875" bestFit="1" customWidth="1"/>
    <col min="6657" max="6657" width="13.7109375" customWidth="1"/>
    <col min="6658" max="6659" width="5.140625" customWidth="1"/>
    <col min="6660" max="6660" width="5.42578125" customWidth="1"/>
    <col min="6661" max="6661" width="21.85546875" bestFit="1" customWidth="1"/>
    <col min="6662" max="6662" width="4" customWidth="1"/>
    <col min="6663" max="6663" width="4.140625" customWidth="1"/>
    <col min="6664" max="6665" width="3.85546875" customWidth="1"/>
    <col min="6666" max="6666" width="5.140625" customWidth="1"/>
    <col min="6667" max="6667" width="21.42578125" customWidth="1"/>
    <col min="6668" max="6668" width="16.7109375" customWidth="1"/>
    <col min="6669" max="6669" width="13.140625" customWidth="1"/>
    <col min="6670" max="6670" width="18.7109375" bestFit="1" customWidth="1"/>
    <col min="6671" max="6671" width="14.7109375" bestFit="1" customWidth="1"/>
    <col min="6672" max="6673" width="13.140625" customWidth="1"/>
    <col min="6674" max="6674" width="12.42578125" customWidth="1"/>
    <col min="6678" max="6678" width="9.42578125" customWidth="1"/>
    <col min="6679" max="6679" width="8" customWidth="1"/>
    <col min="6680" max="6680" width="8.85546875" customWidth="1"/>
    <col min="6681" max="6681" width="9.140625" customWidth="1"/>
    <col min="6682" max="6682" width="8" customWidth="1"/>
    <col min="6683" max="6683" width="9.5703125" customWidth="1"/>
    <col min="6684" max="6684" width="8" customWidth="1"/>
    <col min="6685" max="6685" width="6.85546875" customWidth="1"/>
    <col min="6686" max="6686" width="6.5703125" customWidth="1"/>
    <col min="6687" max="6687" width="6.7109375" customWidth="1"/>
    <col min="6688" max="6688" width="6.85546875" customWidth="1"/>
    <col min="6689" max="6690" width="13.140625" customWidth="1"/>
    <col min="6691" max="6691" width="12.5703125" customWidth="1"/>
    <col min="6692" max="6693" width="11.85546875" customWidth="1"/>
    <col min="6697" max="6697" width="11.85546875" bestFit="1" customWidth="1"/>
    <col min="6913" max="6913" width="13.7109375" customWidth="1"/>
    <col min="6914" max="6915" width="5.140625" customWidth="1"/>
    <col min="6916" max="6916" width="5.42578125" customWidth="1"/>
    <col min="6917" max="6917" width="21.85546875" bestFit="1" customWidth="1"/>
    <col min="6918" max="6918" width="4" customWidth="1"/>
    <col min="6919" max="6919" width="4.140625" customWidth="1"/>
    <col min="6920" max="6921" width="3.85546875" customWidth="1"/>
    <col min="6922" max="6922" width="5.140625" customWidth="1"/>
    <col min="6923" max="6923" width="21.42578125" customWidth="1"/>
    <col min="6924" max="6924" width="16.7109375" customWidth="1"/>
    <col min="6925" max="6925" width="13.140625" customWidth="1"/>
    <col min="6926" max="6926" width="18.7109375" bestFit="1" customWidth="1"/>
    <col min="6927" max="6927" width="14.7109375" bestFit="1" customWidth="1"/>
    <col min="6928" max="6929" width="13.140625" customWidth="1"/>
    <col min="6930" max="6930" width="12.42578125" customWidth="1"/>
    <col min="6934" max="6934" width="9.42578125" customWidth="1"/>
    <col min="6935" max="6935" width="8" customWidth="1"/>
    <col min="6936" max="6936" width="8.85546875" customWidth="1"/>
    <col min="6937" max="6937" width="9.140625" customWidth="1"/>
    <col min="6938" max="6938" width="8" customWidth="1"/>
    <col min="6939" max="6939" width="9.5703125" customWidth="1"/>
    <col min="6940" max="6940" width="8" customWidth="1"/>
    <col min="6941" max="6941" width="6.85546875" customWidth="1"/>
    <col min="6942" max="6942" width="6.5703125" customWidth="1"/>
    <col min="6943" max="6943" width="6.7109375" customWidth="1"/>
    <col min="6944" max="6944" width="6.85546875" customWidth="1"/>
    <col min="6945" max="6946" width="13.140625" customWidth="1"/>
    <col min="6947" max="6947" width="12.5703125" customWidth="1"/>
    <col min="6948" max="6949" width="11.85546875" customWidth="1"/>
    <col min="6953" max="6953" width="11.85546875" bestFit="1" customWidth="1"/>
    <col min="7169" max="7169" width="13.7109375" customWidth="1"/>
    <col min="7170" max="7171" width="5.140625" customWidth="1"/>
    <col min="7172" max="7172" width="5.42578125" customWidth="1"/>
    <col min="7173" max="7173" width="21.85546875" bestFit="1" customWidth="1"/>
    <col min="7174" max="7174" width="4" customWidth="1"/>
    <col min="7175" max="7175" width="4.140625" customWidth="1"/>
    <col min="7176" max="7177" width="3.85546875" customWidth="1"/>
    <col min="7178" max="7178" width="5.140625" customWidth="1"/>
    <col min="7179" max="7179" width="21.42578125" customWidth="1"/>
    <col min="7180" max="7180" width="16.7109375" customWidth="1"/>
    <col min="7181" max="7181" width="13.140625" customWidth="1"/>
    <col min="7182" max="7182" width="18.7109375" bestFit="1" customWidth="1"/>
    <col min="7183" max="7183" width="14.7109375" bestFit="1" customWidth="1"/>
    <col min="7184" max="7185" width="13.140625" customWidth="1"/>
    <col min="7186" max="7186" width="12.42578125" customWidth="1"/>
    <col min="7190" max="7190" width="9.42578125" customWidth="1"/>
    <col min="7191" max="7191" width="8" customWidth="1"/>
    <col min="7192" max="7192" width="8.85546875" customWidth="1"/>
    <col min="7193" max="7193" width="9.140625" customWidth="1"/>
    <col min="7194" max="7194" width="8" customWidth="1"/>
    <col min="7195" max="7195" width="9.5703125" customWidth="1"/>
    <col min="7196" max="7196" width="8" customWidth="1"/>
    <col min="7197" max="7197" width="6.85546875" customWidth="1"/>
    <col min="7198" max="7198" width="6.5703125" customWidth="1"/>
    <col min="7199" max="7199" width="6.7109375" customWidth="1"/>
    <col min="7200" max="7200" width="6.85546875" customWidth="1"/>
    <col min="7201" max="7202" width="13.140625" customWidth="1"/>
    <col min="7203" max="7203" width="12.5703125" customWidth="1"/>
    <col min="7204" max="7205" width="11.85546875" customWidth="1"/>
    <col min="7209" max="7209" width="11.85546875" bestFit="1" customWidth="1"/>
    <col min="7425" max="7425" width="13.7109375" customWidth="1"/>
    <col min="7426" max="7427" width="5.140625" customWidth="1"/>
    <col min="7428" max="7428" width="5.42578125" customWidth="1"/>
    <col min="7429" max="7429" width="21.85546875" bestFit="1" customWidth="1"/>
    <col min="7430" max="7430" width="4" customWidth="1"/>
    <col min="7431" max="7431" width="4.140625" customWidth="1"/>
    <col min="7432" max="7433" width="3.85546875" customWidth="1"/>
    <col min="7434" max="7434" width="5.140625" customWidth="1"/>
    <col min="7435" max="7435" width="21.42578125" customWidth="1"/>
    <col min="7436" max="7436" width="16.7109375" customWidth="1"/>
    <col min="7437" max="7437" width="13.140625" customWidth="1"/>
    <col min="7438" max="7438" width="18.7109375" bestFit="1" customWidth="1"/>
    <col min="7439" max="7439" width="14.7109375" bestFit="1" customWidth="1"/>
    <col min="7440" max="7441" width="13.140625" customWidth="1"/>
    <col min="7442" max="7442" width="12.42578125" customWidth="1"/>
    <col min="7446" max="7446" width="9.42578125" customWidth="1"/>
    <col min="7447" max="7447" width="8" customWidth="1"/>
    <col min="7448" max="7448" width="8.85546875" customWidth="1"/>
    <col min="7449" max="7449" width="9.140625" customWidth="1"/>
    <col min="7450" max="7450" width="8" customWidth="1"/>
    <col min="7451" max="7451" width="9.5703125" customWidth="1"/>
    <col min="7452" max="7452" width="8" customWidth="1"/>
    <col min="7453" max="7453" width="6.85546875" customWidth="1"/>
    <col min="7454" max="7454" width="6.5703125" customWidth="1"/>
    <col min="7455" max="7455" width="6.7109375" customWidth="1"/>
    <col min="7456" max="7456" width="6.85546875" customWidth="1"/>
    <col min="7457" max="7458" width="13.140625" customWidth="1"/>
    <col min="7459" max="7459" width="12.5703125" customWidth="1"/>
    <col min="7460" max="7461" width="11.85546875" customWidth="1"/>
    <col min="7465" max="7465" width="11.85546875" bestFit="1" customWidth="1"/>
    <col min="7681" max="7681" width="13.7109375" customWidth="1"/>
    <col min="7682" max="7683" width="5.140625" customWidth="1"/>
    <col min="7684" max="7684" width="5.42578125" customWidth="1"/>
    <col min="7685" max="7685" width="21.85546875" bestFit="1" customWidth="1"/>
    <col min="7686" max="7686" width="4" customWidth="1"/>
    <col min="7687" max="7687" width="4.140625" customWidth="1"/>
    <col min="7688" max="7689" width="3.85546875" customWidth="1"/>
    <col min="7690" max="7690" width="5.140625" customWidth="1"/>
    <col min="7691" max="7691" width="21.42578125" customWidth="1"/>
    <col min="7692" max="7692" width="16.7109375" customWidth="1"/>
    <col min="7693" max="7693" width="13.140625" customWidth="1"/>
    <col min="7694" max="7694" width="18.7109375" bestFit="1" customWidth="1"/>
    <col min="7695" max="7695" width="14.7109375" bestFit="1" customWidth="1"/>
    <col min="7696" max="7697" width="13.140625" customWidth="1"/>
    <col min="7698" max="7698" width="12.42578125" customWidth="1"/>
    <col min="7702" max="7702" width="9.42578125" customWidth="1"/>
    <col min="7703" max="7703" width="8" customWidth="1"/>
    <col min="7704" max="7704" width="8.85546875" customWidth="1"/>
    <col min="7705" max="7705" width="9.140625" customWidth="1"/>
    <col min="7706" max="7706" width="8" customWidth="1"/>
    <col min="7707" max="7707" width="9.5703125" customWidth="1"/>
    <col min="7708" max="7708" width="8" customWidth="1"/>
    <col min="7709" max="7709" width="6.85546875" customWidth="1"/>
    <col min="7710" max="7710" width="6.5703125" customWidth="1"/>
    <col min="7711" max="7711" width="6.7109375" customWidth="1"/>
    <col min="7712" max="7712" width="6.85546875" customWidth="1"/>
    <col min="7713" max="7714" width="13.140625" customWidth="1"/>
    <col min="7715" max="7715" width="12.5703125" customWidth="1"/>
    <col min="7716" max="7717" width="11.85546875" customWidth="1"/>
    <col min="7721" max="7721" width="11.85546875" bestFit="1" customWidth="1"/>
    <col min="7937" max="7937" width="13.7109375" customWidth="1"/>
    <col min="7938" max="7939" width="5.140625" customWidth="1"/>
    <col min="7940" max="7940" width="5.42578125" customWidth="1"/>
    <col min="7941" max="7941" width="21.85546875" bestFit="1" customWidth="1"/>
    <col min="7942" max="7942" width="4" customWidth="1"/>
    <col min="7943" max="7943" width="4.140625" customWidth="1"/>
    <col min="7944" max="7945" width="3.85546875" customWidth="1"/>
    <col min="7946" max="7946" width="5.140625" customWidth="1"/>
    <col min="7947" max="7947" width="21.42578125" customWidth="1"/>
    <col min="7948" max="7948" width="16.7109375" customWidth="1"/>
    <col min="7949" max="7949" width="13.140625" customWidth="1"/>
    <col min="7950" max="7950" width="18.7109375" bestFit="1" customWidth="1"/>
    <col min="7951" max="7951" width="14.7109375" bestFit="1" customWidth="1"/>
    <col min="7952" max="7953" width="13.140625" customWidth="1"/>
    <col min="7954" max="7954" width="12.42578125" customWidth="1"/>
    <col min="7958" max="7958" width="9.42578125" customWidth="1"/>
    <col min="7959" max="7959" width="8" customWidth="1"/>
    <col min="7960" max="7960" width="8.85546875" customWidth="1"/>
    <col min="7961" max="7961" width="9.140625" customWidth="1"/>
    <col min="7962" max="7962" width="8" customWidth="1"/>
    <col min="7963" max="7963" width="9.5703125" customWidth="1"/>
    <col min="7964" max="7964" width="8" customWidth="1"/>
    <col min="7965" max="7965" width="6.85546875" customWidth="1"/>
    <col min="7966" max="7966" width="6.5703125" customWidth="1"/>
    <col min="7967" max="7967" width="6.7109375" customWidth="1"/>
    <col min="7968" max="7968" width="6.85546875" customWidth="1"/>
    <col min="7969" max="7970" width="13.140625" customWidth="1"/>
    <col min="7971" max="7971" width="12.5703125" customWidth="1"/>
    <col min="7972" max="7973" width="11.85546875" customWidth="1"/>
    <col min="7977" max="7977" width="11.85546875" bestFit="1" customWidth="1"/>
    <col min="8193" max="8193" width="13.7109375" customWidth="1"/>
    <col min="8194" max="8195" width="5.140625" customWidth="1"/>
    <col min="8196" max="8196" width="5.42578125" customWidth="1"/>
    <col min="8197" max="8197" width="21.85546875" bestFit="1" customWidth="1"/>
    <col min="8198" max="8198" width="4" customWidth="1"/>
    <col min="8199" max="8199" width="4.140625" customWidth="1"/>
    <col min="8200" max="8201" width="3.85546875" customWidth="1"/>
    <col min="8202" max="8202" width="5.140625" customWidth="1"/>
    <col min="8203" max="8203" width="21.42578125" customWidth="1"/>
    <col min="8204" max="8204" width="16.7109375" customWidth="1"/>
    <col min="8205" max="8205" width="13.140625" customWidth="1"/>
    <col min="8206" max="8206" width="18.7109375" bestFit="1" customWidth="1"/>
    <col min="8207" max="8207" width="14.7109375" bestFit="1" customWidth="1"/>
    <col min="8208" max="8209" width="13.140625" customWidth="1"/>
    <col min="8210" max="8210" width="12.42578125" customWidth="1"/>
    <col min="8214" max="8214" width="9.42578125" customWidth="1"/>
    <col min="8215" max="8215" width="8" customWidth="1"/>
    <col min="8216" max="8216" width="8.85546875" customWidth="1"/>
    <col min="8217" max="8217" width="9.140625" customWidth="1"/>
    <col min="8218" max="8218" width="8" customWidth="1"/>
    <col min="8219" max="8219" width="9.5703125" customWidth="1"/>
    <col min="8220" max="8220" width="8" customWidth="1"/>
    <col min="8221" max="8221" width="6.85546875" customWidth="1"/>
    <col min="8222" max="8222" width="6.5703125" customWidth="1"/>
    <col min="8223" max="8223" width="6.7109375" customWidth="1"/>
    <col min="8224" max="8224" width="6.85546875" customWidth="1"/>
    <col min="8225" max="8226" width="13.140625" customWidth="1"/>
    <col min="8227" max="8227" width="12.5703125" customWidth="1"/>
    <col min="8228" max="8229" width="11.85546875" customWidth="1"/>
    <col min="8233" max="8233" width="11.85546875" bestFit="1" customWidth="1"/>
    <col min="8449" max="8449" width="13.7109375" customWidth="1"/>
    <col min="8450" max="8451" width="5.140625" customWidth="1"/>
    <col min="8452" max="8452" width="5.42578125" customWidth="1"/>
    <col min="8453" max="8453" width="21.85546875" bestFit="1" customWidth="1"/>
    <col min="8454" max="8454" width="4" customWidth="1"/>
    <col min="8455" max="8455" width="4.140625" customWidth="1"/>
    <col min="8456" max="8457" width="3.85546875" customWidth="1"/>
    <col min="8458" max="8458" width="5.140625" customWidth="1"/>
    <col min="8459" max="8459" width="21.42578125" customWidth="1"/>
    <col min="8460" max="8460" width="16.7109375" customWidth="1"/>
    <col min="8461" max="8461" width="13.140625" customWidth="1"/>
    <col min="8462" max="8462" width="18.7109375" bestFit="1" customWidth="1"/>
    <col min="8463" max="8463" width="14.7109375" bestFit="1" customWidth="1"/>
    <col min="8464" max="8465" width="13.140625" customWidth="1"/>
    <col min="8466" max="8466" width="12.42578125" customWidth="1"/>
    <col min="8470" max="8470" width="9.42578125" customWidth="1"/>
    <col min="8471" max="8471" width="8" customWidth="1"/>
    <col min="8472" max="8472" width="8.85546875" customWidth="1"/>
    <col min="8473" max="8473" width="9.140625" customWidth="1"/>
    <col min="8474" max="8474" width="8" customWidth="1"/>
    <col min="8475" max="8475" width="9.5703125" customWidth="1"/>
    <col min="8476" max="8476" width="8" customWidth="1"/>
    <col min="8477" max="8477" width="6.85546875" customWidth="1"/>
    <col min="8478" max="8478" width="6.5703125" customWidth="1"/>
    <col min="8479" max="8479" width="6.7109375" customWidth="1"/>
    <col min="8480" max="8480" width="6.85546875" customWidth="1"/>
    <col min="8481" max="8482" width="13.140625" customWidth="1"/>
    <col min="8483" max="8483" width="12.5703125" customWidth="1"/>
    <col min="8484" max="8485" width="11.85546875" customWidth="1"/>
    <col min="8489" max="8489" width="11.85546875" bestFit="1" customWidth="1"/>
    <col min="8705" max="8705" width="13.7109375" customWidth="1"/>
    <col min="8706" max="8707" width="5.140625" customWidth="1"/>
    <col min="8708" max="8708" width="5.42578125" customWidth="1"/>
    <col min="8709" max="8709" width="21.85546875" bestFit="1" customWidth="1"/>
    <col min="8710" max="8710" width="4" customWidth="1"/>
    <col min="8711" max="8711" width="4.140625" customWidth="1"/>
    <col min="8712" max="8713" width="3.85546875" customWidth="1"/>
    <col min="8714" max="8714" width="5.140625" customWidth="1"/>
    <col min="8715" max="8715" width="21.42578125" customWidth="1"/>
    <col min="8716" max="8716" width="16.7109375" customWidth="1"/>
    <col min="8717" max="8717" width="13.140625" customWidth="1"/>
    <col min="8718" max="8718" width="18.7109375" bestFit="1" customWidth="1"/>
    <col min="8719" max="8719" width="14.7109375" bestFit="1" customWidth="1"/>
    <col min="8720" max="8721" width="13.140625" customWidth="1"/>
    <col min="8722" max="8722" width="12.42578125" customWidth="1"/>
    <col min="8726" max="8726" width="9.42578125" customWidth="1"/>
    <col min="8727" max="8727" width="8" customWidth="1"/>
    <col min="8728" max="8728" width="8.85546875" customWidth="1"/>
    <col min="8729" max="8729" width="9.140625" customWidth="1"/>
    <col min="8730" max="8730" width="8" customWidth="1"/>
    <col min="8731" max="8731" width="9.5703125" customWidth="1"/>
    <col min="8732" max="8732" width="8" customWidth="1"/>
    <col min="8733" max="8733" width="6.85546875" customWidth="1"/>
    <col min="8734" max="8734" width="6.5703125" customWidth="1"/>
    <col min="8735" max="8735" width="6.7109375" customWidth="1"/>
    <col min="8736" max="8736" width="6.85546875" customWidth="1"/>
    <col min="8737" max="8738" width="13.140625" customWidth="1"/>
    <col min="8739" max="8739" width="12.5703125" customWidth="1"/>
    <col min="8740" max="8741" width="11.85546875" customWidth="1"/>
    <col min="8745" max="8745" width="11.85546875" bestFit="1" customWidth="1"/>
    <col min="8961" max="8961" width="13.7109375" customWidth="1"/>
    <col min="8962" max="8963" width="5.140625" customWidth="1"/>
    <col min="8964" max="8964" width="5.42578125" customWidth="1"/>
    <col min="8965" max="8965" width="21.85546875" bestFit="1" customWidth="1"/>
    <col min="8966" max="8966" width="4" customWidth="1"/>
    <col min="8967" max="8967" width="4.140625" customWidth="1"/>
    <col min="8968" max="8969" width="3.85546875" customWidth="1"/>
    <col min="8970" max="8970" width="5.140625" customWidth="1"/>
    <col min="8971" max="8971" width="21.42578125" customWidth="1"/>
    <col min="8972" max="8972" width="16.7109375" customWidth="1"/>
    <col min="8973" max="8973" width="13.140625" customWidth="1"/>
    <col min="8974" max="8974" width="18.7109375" bestFit="1" customWidth="1"/>
    <col min="8975" max="8975" width="14.7109375" bestFit="1" customWidth="1"/>
    <col min="8976" max="8977" width="13.140625" customWidth="1"/>
    <col min="8978" max="8978" width="12.42578125" customWidth="1"/>
    <col min="8982" max="8982" width="9.42578125" customWidth="1"/>
    <col min="8983" max="8983" width="8" customWidth="1"/>
    <col min="8984" max="8984" width="8.85546875" customWidth="1"/>
    <col min="8985" max="8985" width="9.140625" customWidth="1"/>
    <col min="8986" max="8986" width="8" customWidth="1"/>
    <col min="8987" max="8987" width="9.5703125" customWidth="1"/>
    <col min="8988" max="8988" width="8" customWidth="1"/>
    <col min="8989" max="8989" width="6.85546875" customWidth="1"/>
    <col min="8990" max="8990" width="6.5703125" customWidth="1"/>
    <col min="8991" max="8991" width="6.7109375" customWidth="1"/>
    <col min="8992" max="8992" width="6.85546875" customWidth="1"/>
    <col min="8993" max="8994" width="13.140625" customWidth="1"/>
    <col min="8995" max="8995" width="12.5703125" customWidth="1"/>
    <col min="8996" max="8997" width="11.85546875" customWidth="1"/>
    <col min="9001" max="9001" width="11.85546875" bestFit="1" customWidth="1"/>
    <col min="9217" max="9217" width="13.7109375" customWidth="1"/>
    <col min="9218" max="9219" width="5.140625" customWidth="1"/>
    <col min="9220" max="9220" width="5.42578125" customWidth="1"/>
    <col min="9221" max="9221" width="21.85546875" bestFit="1" customWidth="1"/>
    <col min="9222" max="9222" width="4" customWidth="1"/>
    <col min="9223" max="9223" width="4.140625" customWidth="1"/>
    <col min="9224" max="9225" width="3.85546875" customWidth="1"/>
    <col min="9226" max="9226" width="5.140625" customWidth="1"/>
    <col min="9227" max="9227" width="21.42578125" customWidth="1"/>
    <col min="9228" max="9228" width="16.7109375" customWidth="1"/>
    <col min="9229" max="9229" width="13.140625" customWidth="1"/>
    <col min="9230" max="9230" width="18.7109375" bestFit="1" customWidth="1"/>
    <col min="9231" max="9231" width="14.7109375" bestFit="1" customWidth="1"/>
    <col min="9232" max="9233" width="13.140625" customWidth="1"/>
    <col min="9234" max="9234" width="12.42578125" customWidth="1"/>
    <col min="9238" max="9238" width="9.42578125" customWidth="1"/>
    <col min="9239" max="9239" width="8" customWidth="1"/>
    <col min="9240" max="9240" width="8.85546875" customWidth="1"/>
    <col min="9241" max="9241" width="9.140625" customWidth="1"/>
    <col min="9242" max="9242" width="8" customWidth="1"/>
    <col min="9243" max="9243" width="9.5703125" customWidth="1"/>
    <col min="9244" max="9244" width="8" customWidth="1"/>
    <col min="9245" max="9245" width="6.85546875" customWidth="1"/>
    <col min="9246" max="9246" width="6.5703125" customWidth="1"/>
    <col min="9247" max="9247" width="6.7109375" customWidth="1"/>
    <col min="9248" max="9248" width="6.85546875" customWidth="1"/>
    <col min="9249" max="9250" width="13.140625" customWidth="1"/>
    <col min="9251" max="9251" width="12.5703125" customWidth="1"/>
    <col min="9252" max="9253" width="11.85546875" customWidth="1"/>
    <col min="9257" max="9257" width="11.85546875" bestFit="1" customWidth="1"/>
    <col min="9473" max="9473" width="13.7109375" customWidth="1"/>
    <col min="9474" max="9475" width="5.140625" customWidth="1"/>
    <col min="9476" max="9476" width="5.42578125" customWidth="1"/>
    <col min="9477" max="9477" width="21.85546875" bestFit="1" customWidth="1"/>
    <col min="9478" max="9478" width="4" customWidth="1"/>
    <col min="9479" max="9479" width="4.140625" customWidth="1"/>
    <col min="9480" max="9481" width="3.85546875" customWidth="1"/>
    <col min="9482" max="9482" width="5.140625" customWidth="1"/>
    <col min="9483" max="9483" width="21.42578125" customWidth="1"/>
    <col min="9484" max="9484" width="16.7109375" customWidth="1"/>
    <col min="9485" max="9485" width="13.140625" customWidth="1"/>
    <col min="9486" max="9486" width="18.7109375" bestFit="1" customWidth="1"/>
    <col min="9487" max="9487" width="14.7109375" bestFit="1" customWidth="1"/>
    <col min="9488" max="9489" width="13.140625" customWidth="1"/>
    <col min="9490" max="9490" width="12.42578125" customWidth="1"/>
    <col min="9494" max="9494" width="9.42578125" customWidth="1"/>
    <col min="9495" max="9495" width="8" customWidth="1"/>
    <col min="9496" max="9496" width="8.85546875" customWidth="1"/>
    <col min="9497" max="9497" width="9.140625" customWidth="1"/>
    <col min="9498" max="9498" width="8" customWidth="1"/>
    <col min="9499" max="9499" width="9.5703125" customWidth="1"/>
    <col min="9500" max="9500" width="8" customWidth="1"/>
    <col min="9501" max="9501" width="6.85546875" customWidth="1"/>
    <col min="9502" max="9502" width="6.5703125" customWidth="1"/>
    <col min="9503" max="9503" width="6.7109375" customWidth="1"/>
    <col min="9504" max="9504" width="6.85546875" customWidth="1"/>
    <col min="9505" max="9506" width="13.140625" customWidth="1"/>
    <col min="9507" max="9507" width="12.5703125" customWidth="1"/>
    <col min="9508" max="9509" width="11.85546875" customWidth="1"/>
    <col min="9513" max="9513" width="11.85546875" bestFit="1" customWidth="1"/>
    <col min="9729" max="9729" width="13.7109375" customWidth="1"/>
    <col min="9730" max="9731" width="5.140625" customWidth="1"/>
    <col min="9732" max="9732" width="5.42578125" customWidth="1"/>
    <col min="9733" max="9733" width="21.85546875" bestFit="1" customWidth="1"/>
    <col min="9734" max="9734" width="4" customWidth="1"/>
    <col min="9735" max="9735" width="4.140625" customWidth="1"/>
    <col min="9736" max="9737" width="3.85546875" customWidth="1"/>
    <col min="9738" max="9738" width="5.140625" customWidth="1"/>
    <col min="9739" max="9739" width="21.42578125" customWidth="1"/>
    <col min="9740" max="9740" width="16.7109375" customWidth="1"/>
    <col min="9741" max="9741" width="13.140625" customWidth="1"/>
    <col min="9742" max="9742" width="18.7109375" bestFit="1" customWidth="1"/>
    <col min="9743" max="9743" width="14.7109375" bestFit="1" customWidth="1"/>
    <col min="9744" max="9745" width="13.140625" customWidth="1"/>
    <col min="9746" max="9746" width="12.42578125" customWidth="1"/>
    <col min="9750" max="9750" width="9.42578125" customWidth="1"/>
    <col min="9751" max="9751" width="8" customWidth="1"/>
    <col min="9752" max="9752" width="8.85546875" customWidth="1"/>
    <col min="9753" max="9753" width="9.140625" customWidth="1"/>
    <col min="9754" max="9754" width="8" customWidth="1"/>
    <col min="9755" max="9755" width="9.5703125" customWidth="1"/>
    <col min="9756" max="9756" width="8" customWidth="1"/>
    <col min="9757" max="9757" width="6.85546875" customWidth="1"/>
    <col min="9758" max="9758" width="6.5703125" customWidth="1"/>
    <col min="9759" max="9759" width="6.7109375" customWidth="1"/>
    <col min="9760" max="9760" width="6.85546875" customWidth="1"/>
    <col min="9761" max="9762" width="13.140625" customWidth="1"/>
    <col min="9763" max="9763" width="12.5703125" customWidth="1"/>
    <col min="9764" max="9765" width="11.85546875" customWidth="1"/>
    <col min="9769" max="9769" width="11.85546875" bestFit="1" customWidth="1"/>
    <col min="9985" max="9985" width="13.7109375" customWidth="1"/>
    <col min="9986" max="9987" width="5.140625" customWidth="1"/>
    <col min="9988" max="9988" width="5.42578125" customWidth="1"/>
    <col min="9989" max="9989" width="21.85546875" bestFit="1" customWidth="1"/>
    <col min="9990" max="9990" width="4" customWidth="1"/>
    <col min="9991" max="9991" width="4.140625" customWidth="1"/>
    <col min="9992" max="9993" width="3.85546875" customWidth="1"/>
    <col min="9994" max="9994" width="5.140625" customWidth="1"/>
    <col min="9995" max="9995" width="21.42578125" customWidth="1"/>
    <col min="9996" max="9996" width="16.7109375" customWidth="1"/>
    <col min="9997" max="9997" width="13.140625" customWidth="1"/>
    <col min="9998" max="9998" width="18.7109375" bestFit="1" customWidth="1"/>
    <col min="9999" max="9999" width="14.7109375" bestFit="1" customWidth="1"/>
    <col min="10000" max="10001" width="13.140625" customWidth="1"/>
    <col min="10002" max="10002" width="12.42578125" customWidth="1"/>
    <col min="10006" max="10006" width="9.42578125" customWidth="1"/>
    <col min="10007" max="10007" width="8" customWidth="1"/>
    <col min="10008" max="10008" width="8.85546875" customWidth="1"/>
    <col min="10009" max="10009" width="9.140625" customWidth="1"/>
    <col min="10010" max="10010" width="8" customWidth="1"/>
    <col min="10011" max="10011" width="9.5703125" customWidth="1"/>
    <col min="10012" max="10012" width="8" customWidth="1"/>
    <col min="10013" max="10013" width="6.85546875" customWidth="1"/>
    <col min="10014" max="10014" width="6.5703125" customWidth="1"/>
    <col min="10015" max="10015" width="6.7109375" customWidth="1"/>
    <col min="10016" max="10016" width="6.85546875" customWidth="1"/>
    <col min="10017" max="10018" width="13.140625" customWidth="1"/>
    <col min="10019" max="10019" width="12.5703125" customWidth="1"/>
    <col min="10020" max="10021" width="11.85546875" customWidth="1"/>
    <col min="10025" max="10025" width="11.85546875" bestFit="1" customWidth="1"/>
    <col min="10241" max="10241" width="13.7109375" customWidth="1"/>
    <col min="10242" max="10243" width="5.140625" customWidth="1"/>
    <col min="10244" max="10244" width="5.42578125" customWidth="1"/>
    <col min="10245" max="10245" width="21.85546875" bestFit="1" customWidth="1"/>
    <col min="10246" max="10246" width="4" customWidth="1"/>
    <col min="10247" max="10247" width="4.140625" customWidth="1"/>
    <col min="10248" max="10249" width="3.85546875" customWidth="1"/>
    <col min="10250" max="10250" width="5.140625" customWidth="1"/>
    <col min="10251" max="10251" width="21.42578125" customWidth="1"/>
    <col min="10252" max="10252" width="16.7109375" customWidth="1"/>
    <col min="10253" max="10253" width="13.140625" customWidth="1"/>
    <col min="10254" max="10254" width="18.7109375" bestFit="1" customWidth="1"/>
    <col min="10255" max="10255" width="14.7109375" bestFit="1" customWidth="1"/>
    <col min="10256" max="10257" width="13.140625" customWidth="1"/>
    <col min="10258" max="10258" width="12.42578125" customWidth="1"/>
    <col min="10262" max="10262" width="9.42578125" customWidth="1"/>
    <col min="10263" max="10263" width="8" customWidth="1"/>
    <col min="10264" max="10264" width="8.85546875" customWidth="1"/>
    <col min="10265" max="10265" width="9.140625" customWidth="1"/>
    <col min="10266" max="10266" width="8" customWidth="1"/>
    <col min="10267" max="10267" width="9.5703125" customWidth="1"/>
    <col min="10268" max="10268" width="8" customWidth="1"/>
    <col min="10269" max="10269" width="6.85546875" customWidth="1"/>
    <col min="10270" max="10270" width="6.5703125" customWidth="1"/>
    <col min="10271" max="10271" width="6.7109375" customWidth="1"/>
    <col min="10272" max="10272" width="6.85546875" customWidth="1"/>
    <col min="10273" max="10274" width="13.140625" customWidth="1"/>
    <col min="10275" max="10275" width="12.5703125" customWidth="1"/>
    <col min="10276" max="10277" width="11.85546875" customWidth="1"/>
    <col min="10281" max="10281" width="11.85546875" bestFit="1" customWidth="1"/>
    <col min="10497" max="10497" width="13.7109375" customWidth="1"/>
    <col min="10498" max="10499" width="5.140625" customWidth="1"/>
    <col min="10500" max="10500" width="5.42578125" customWidth="1"/>
    <col min="10501" max="10501" width="21.85546875" bestFit="1" customWidth="1"/>
    <col min="10502" max="10502" width="4" customWidth="1"/>
    <col min="10503" max="10503" width="4.140625" customWidth="1"/>
    <col min="10504" max="10505" width="3.85546875" customWidth="1"/>
    <col min="10506" max="10506" width="5.140625" customWidth="1"/>
    <col min="10507" max="10507" width="21.42578125" customWidth="1"/>
    <col min="10508" max="10508" width="16.7109375" customWidth="1"/>
    <col min="10509" max="10509" width="13.140625" customWidth="1"/>
    <col min="10510" max="10510" width="18.7109375" bestFit="1" customWidth="1"/>
    <col min="10511" max="10511" width="14.7109375" bestFit="1" customWidth="1"/>
    <col min="10512" max="10513" width="13.140625" customWidth="1"/>
    <col min="10514" max="10514" width="12.42578125" customWidth="1"/>
    <col min="10518" max="10518" width="9.42578125" customWidth="1"/>
    <col min="10519" max="10519" width="8" customWidth="1"/>
    <col min="10520" max="10520" width="8.85546875" customWidth="1"/>
    <col min="10521" max="10521" width="9.140625" customWidth="1"/>
    <col min="10522" max="10522" width="8" customWidth="1"/>
    <col min="10523" max="10523" width="9.5703125" customWidth="1"/>
    <col min="10524" max="10524" width="8" customWidth="1"/>
    <col min="10525" max="10525" width="6.85546875" customWidth="1"/>
    <col min="10526" max="10526" width="6.5703125" customWidth="1"/>
    <col min="10527" max="10527" width="6.7109375" customWidth="1"/>
    <col min="10528" max="10528" width="6.85546875" customWidth="1"/>
    <col min="10529" max="10530" width="13.140625" customWidth="1"/>
    <col min="10531" max="10531" width="12.5703125" customWidth="1"/>
    <col min="10532" max="10533" width="11.85546875" customWidth="1"/>
    <col min="10537" max="10537" width="11.85546875" bestFit="1" customWidth="1"/>
    <col min="10753" max="10753" width="13.7109375" customWidth="1"/>
    <col min="10754" max="10755" width="5.140625" customWidth="1"/>
    <col min="10756" max="10756" width="5.42578125" customWidth="1"/>
    <col min="10757" max="10757" width="21.85546875" bestFit="1" customWidth="1"/>
    <col min="10758" max="10758" width="4" customWidth="1"/>
    <col min="10759" max="10759" width="4.140625" customWidth="1"/>
    <col min="10760" max="10761" width="3.85546875" customWidth="1"/>
    <col min="10762" max="10762" width="5.140625" customWidth="1"/>
    <col min="10763" max="10763" width="21.42578125" customWidth="1"/>
    <col min="10764" max="10764" width="16.7109375" customWidth="1"/>
    <col min="10765" max="10765" width="13.140625" customWidth="1"/>
    <col min="10766" max="10766" width="18.7109375" bestFit="1" customWidth="1"/>
    <col min="10767" max="10767" width="14.7109375" bestFit="1" customWidth="1"/>
    <col min="10768" max="10769" width="13.140625" customWidth="1"/>
    <col min="10770" max="10770" width="12.42578125" customWidth="1"/>
    <col min="10774" max="10774" width="9.42578125" customWidth="1"/>
    <col min="10775" max="10775" width="8" customWidth="1"/>
    <col min="10776" max="10776" width="8.85546875" customWidth="1"/>
    <col min="10777" max="10777" width="9.140625" customWidth="1"/>
    <col min="10778" max="10778" width="8" customWidth="1"/>
    <col min="10779" max="10779" width="9.5703125" customWidth="1"/>
    <col min="10780" max="10780" width="8" customWidth="1"/>
    <col min="10781" max="10781" width="6.85546875" customWidth="1"/>
    <col min="10782" max="10782" width="6.5703125" customWidth="1"/>
    <col min="10783" max="10783" width="6.7109375" customWidth="1"/>
    <col min="10784" max="10784" width="6.85546875" customWidth="1"/>
    <col min="10785" max="10786" width="13.140625" customWidth="1"/>
    <col min="10787" max="10787" width="12.5703125" customWidth="1"/>
    <col min="10788" max="10789" width="11.85546875" customWidth="1"/>
    <col min="10793" max="10793" width="11.85546875" bestFit="1" customWidth="1"/>
    <col min="11009" max="11009" width="13.7109375" customWidth="1"/>
    <col min="11010" max="11011" width="5.140625" customWidth="1"/>
    <col min="11012" max="11012" width="5.42578125" customWidth="1"/>
    <col min="11013" max="11013" width="21.85546875" bestFit="1" customWidth="1"/>
    <col min="11014" max="11014" width="4" customWidth="1"/>
    <col min="11015" max="11015" width="4.140625" customWidth="1"/>
    <col min="11016" max="11017" width="3.85546875" customWidth="1"/>
    <col min="11018" max="11018" width="5.140625" customWidth="1"/>
    <col min="11019" max="11019" width="21.42578125" customWidth="1"/>
    <col min="11020" max="11020" width="16.7109375" customWidth="1"/>
    <col min="11021" max="11021" width="13.140625" customWidth="1"/>
    <col min="11022" max="11022" width="18.7109375" bestFit="1" customWidth="1"/>
    <col min="11023" max="11023" width="14.7109375" bestFit="1" customWidth="1"/>
    <col min="11024" max="11025" width="13.140625" customWidth="1"/>
    <col min="11026" max="11026" width="12.42578125" customWidth="1"/>
    <col min="11030" max="11030" width="9.42578125" customWidth="1"/>
    <col min="11031" max="11031" width="8" customWidth="1"/>
    <col min="11032" max="11032" width="8.85546875" customWidth="1"/>
    <col min="11033" max="11033" width="9.140625" customWidth="1"/>
    <col min="11034" max="11034" width="8" customWidth="1"/>
    <col min="11035" max="11035" width="9.5703125" customWidth="1"/>
    <col min="11036" max="11036" width="8" customWidth="1"/>
    <col min="11037" max="11037" width="6.85546875" customWidth="1"/>
    <col min="11038" max="11038" width="6.5703125" customWidth="1"/>
    <col min="11039" max="11039" width="6.7109375" customWidth="1"/>
    <col min="11040" max="11040" width="6.85546875" customWidth="1"/>
    <col min="11041" max="11042" width="13.140625" customWidth="1"/>
    <col min="11043" max="11043" width="12.5703125" customWidth="1"/>
    <col min="11044" max="11045" width="11.85546875" customWidth="1"/>
    <col min="11049" max="11049" width="11.85546875" bestFit="1" customWidth="1"/>
    <col min="11265" max="11265" width="13.7109375" customWidth="1"/>
    <col min="11266" max="11267" width="5.140625" customWidth="1"/>
    <col min="11268" max="11268" width="5.42578125" customWidth="1"/>
    <col min="11269" max="11269" width="21.85546875" bestFit="1" customWidth="1"/>
    <col min="11270" max="11270" width="4" customWidth="1"/>
    <col min="11271" max="11271" width="4.140625" customWidth="1"/>
    <col min="11272" max="11273" width="3.85546875" customWidth="1"/>
    <col min="11274" max="11274" width="5.140625" customWidth="1"/>
    <col min="11275" max="11275" width="21.42578125" customWidth="1"/>
    <col min="11276" max="11276" width="16.7109375" customWidth="1"/>
    <col min="11277" max="11277" width="13.140625" customWidth="1"/>
    <col min="11278" max="11278" width="18.7109375" bestFit="1" customWidth="1"/>
    <col min="11279" max="11279" width="14.7109375" bestFit="1" customWidth="1"/>
    <col min="11280" max="11281" width="13.140625" customWidth="1"/>
    <col min="11282" max="11282" width="12.42578125" customWidth="1"/>
    <col min="11286" max="11286" width="9.42578125" customWidth="1"/>
    <col min="11287" max="11287" width="8" customWidth="1"/>
    <col min="11288" max="11288" width="8.85546875" customWidth="1"/>
    <col min="11289" max="11289" width="9.140625" customWidth="1"/>
    <col min="11290" max="11290" width="8" customWidth="1"/>
    <col min="11291" max="11291" width="9.5703125" customWidth="1"/>
    <col min="11292" max="11292" width="8" customWidth="1"/>
    <col min="11293" max="11293" width="6.85546875" customWidth="1"/>
    <col min="11294" max="11294" width="6.5703125" customWidth="1"/>
    <col min="11295" max="11295" width="6.7109375" customWidth="1"/>
    <col min="11296" max="11296" width="6.85546875" customWidth="1"/>
    <col min="11297" max="11298" width="13.140625" customWidth="1"/>
    <col min="11299" max="11299" width="12.5703125" customWidth="1"/>
    <col min="11300" max="11301" width="11.85546875" customWidth="1"/>
    <col min="11305" max="11305" width="11.85546875" bestFit="1" customWidth="1"/>
    <col min="11521" max="11521" width="13.7109375" customWidth="1"/>
    <col min="11522" max="11523" width="5.140625" customWidth="1"/>
    <col min="11524" max="11524" width="5.42578125" customWidth="1"/>
    <col min="11525" max="11525" width="21.85546875" bestFit="1" customWidth="1"/>
    <col min="11526" max="11526" width="4" customWidth="1"/>
    <col min="11527" max="11527" width="4.140625" customWidth="1"/>
    <col min="11528" max="11529" width="3.85546875" customWidth="1"/>
    <col min="11530" max="11530" width="5.140625" customWidth="1"/>
    <col min="11531" max="11531" width="21.42578125" customWidth="1"/>
    <col min="11532" max="11532" width="16.7109375" customWidth="1"/>
    <col min="11533" max="11533" width="13.140625" customWidth="1"/>
    <col min="11534" max="11534" width="18.7109375" bestFit="1" customWidth="1"/>
    <col min="11535" max="11535" width="14.7109375" bestFit="1" customWidth="1"/>
    <col min="11536" max="11537" width="13.140625" customWidth="1"/>
    <col min="11538" max="11538" width="12.42578125" customWidth="1"/>
    <col min="11542" max="11542" width="9.42578125" customWidth="1"/>
    <col min="11543" max="11543" width="8" customWidth="1"/>
    <col min="11544" max="11544" width="8.85546875" customWidth="1"/>
    <col min="11545" max="11545" width="9.140625" customWidth="1"/>
    <col min="11546" max="11546" width="8" customWidth="1"/>
    <col min="11547" max="11547" width="9.5703125" customWidth="1"/>
    <col min="11548" max="11548" width="8" customWidth="1"/>
    <col min="11549" max="11549" width="6.85546875" customWidth="1"/>
    <col min="11550" max="11550" width="6.5703125" customWidth="1"/>
    <col min="11551" max="11551" width="6.7109375" customWidth="1"/>
    <col min="11552" max="11552" width="6.85546875" customWidth="1"/>
    <col min="11553" max="11554" width="13.140625" customWidth="1"/>
    <col min="11555" max="11555" width="12.5703125" customWidth="1"/>
    <col min="11556" max="11557" width="11.85546875" customWidth="1"/>
    <col min="11561" max="11561" width="11.85546875" bestFit="1" customWidth="1"/>
    <col min="11777" max="11777" width="13.7109375" customWidth="1"/>
    <col min="11778" max="11779" width="5.140625" customWidth="1"/>
    <col min="11780" max="11780" width="5.42578125" customWidth="1"/>
    <col min="11781" max="11781" width="21.85546875" bestFit="1" customWidth="1"/>
    <col min="11782" max="11782" width="4" customWidth="1"/>
    <col min="11783" max="11783" width="4.140625" customWidth="1"/>
    <col min="11784" max="11785" width="3.85546875" customWidth="1"/>
    <col min="11786" max="11786" width="5.140625" customWidth="1"/>
    <col min="11787" max="11787" width="21.42578125" customWidth="1"/>
    <col min="11788" max="11788" width="16.7109375" customWidth="1"/>
    <col min="11789" max="11789" width="13.140625" customWidth="1"/>
    <col min="11790" max="11790" width="18.7109375" bestFit="1" customWidth="1"/>
    <col min="11791" max="11791" width="14.7109375" bestFit="1" customWidth="1"/>
    <col min="11792" max="11793" width="13.140625" customWidth="1"/>
    <col min="11794" max="11794" width="12.42578125" customWidth="1"/>
    <col min="11798" max="11798" width="9.42578125" customWidth="1"/>
    <col min="11799" max="11799" width="8" customWidth="1"/>
    <col min="11800" max="11800" width="8.85546875" customWidth="1"/>
    <col min="11801" max="11801" width="9.140625" customWidth="1"/>
    <col min="11802" max="11802" width="8" customWidth="1"/>
    <col min="11803" max="11803" width="9.5703125" customWidth="1"/>
    <col min="11804" max="11804" width="8" customWidth="1"/>
    <col min="11805" max="11805" width="6.85546875" customWidth="1"/>
    <col min="11806" max="11806" width="6.5703125" customWidth="1"/>
    <col min="11807" max="11807" width="6.7109375" customWidth="1"/>
    <col min="11808" max="11808" width="6.85546875" customWidth="1"/>
    <col min="11809" max="11810" width="13.140625" customWidth="1"/>
    <col min="11811" max="11811" width="12.5703125" customWidth="1"/>
    <col min="11812" max="11813" width="11.85546875" customWidth="1"/>
    <col min="11817" max="11817" width="11.85546875" bestFit="1" customWidth="1"/>
    <col min="12033" max="12033" width="13.7109375" customWidth="1"/>
    <col min="12034" max="12035" width="5.140625" customWidth="1"/>
    <col min="12036" max="12036" width="5.42578125" customWidth="1"/>
    <col min="12037" max="12037" width="21.85546875" bestFit="1" customWidth="1"/>
    <col min="12038" max="12038" width="4" customWidth="1"/>
    <col min="12039" max="12039" width="4.140625" customWidth="1"/>
    <col min="12040" max="12041" width="3.85546875" customWidth="1"/>
    <col min="12042" max="12042" width="5.140625" customWidth="1"/>
    <col min="12043" max="12043" width="21.42578125" customWidth="1"/>
    <col min="12044" max="12044" width="16.7109375" customWidth="1"/>
    <col min="12045" max="12045" width="13.140625" customWidth="1"/>
    <col min="12046" max="12046" width="18.7109375" bestFit="1" customWidth="1"/>
    <col min="12047" max="12047" width="14.7109375" bestFit="1" customWidth="1"/>
    <col min="12048" max="12049" width="13.140625" customWidth="1"/>
    <col min="12050" max="12050" width="12.42578125" customWidth="1"/>
    <col min="12054" max="12054" width="9.42578125" customWidth="1"/>
    <col min="12055" max="12055" width="8" customWidth="1"/>
    <col min="12056" max="12056" width="8.85546875" customWidth="1"/>
    <col min="12057" max="12057" width="9.140625" customWidth="1"/>
    <col min="12058" max="12058" width="8" customWidth="1"/>
    <col min="12059" max="12059" width="9.5703125" customWidth="1"/>
    <col min="12060" max="12060" width="8" customWidth="1"/>
    <col min="12061" max="12061" width="6.85546875" customWidth="1"/>
    <col min="12062" max="12062" width="6.5703125" customWidth="1"/>
    <col min="12063" max="12063" width="6.7109375" customWidth="1"/>
    <col min="12064" max="12064" width="6.85546875" customWidth="1"/>
    <col min="12065" max="12066" width="13.140625" customWidth="1"/>
    <col min="12067" max="12067" width="12.5703125" customWidth="1"/>
    <col min="12068" max="12069" width="11.85546875" customWidth="1"/>
    <col min="12073" max="12073" width="11.85546875" bestFit="1" customWidth="1"/>
    <col min="12289" max="12289" width="13.7109375" customWidth="1"/>
    <col min="12290" max="12291" width="5.140625" customWidth="1"/>
    <col min="12292" max="12292" width="5.42578125" customWidth="1"/>
    <col min="12293" max="12293" width="21.85546875" bestFit="1" customWidth="1"/>
    <col min="12294" max="12294" width="4" customWidth="1"/>
    <col min="12295" max="12295" width="4.140625" customWidth="1"/>
    <col min="12296" max="12297" width="3.85546875" customWidth="1"/>
    <col min="12298" max="12298" width="5.140625" customWidth="1"/>
    <col min="12299" max="12299" width="21.42578125" customWidth="1"/>
    <col min="12300" max="12300" width="16.7109375" customWidth="1"/>
    <col min="12301" max="12301" width="13.140625" customWidth="1"/>
    <col min="12302" max="12302" width="18.7109375" bestFit="1" customWidth="1"/>
    <col min="12303" max="12303" width="14.7109375" bestFit="1" customWidth="1"/>
    <col min="12304" max="12305" width="13.140625" customWidth="1"/>
    <col min="12306" max="12306" width="12.42578125" customWidth="1"/>
    <col min="12310" max="12310" width="9.42578125" customWidth="1"/>
    <col min="12311" max="12311" width="8" customWidth="1"/>
    <col min="12312" max="12312" width="8.85546875" customWidth="1"/>
    <col min="12313" max="12313" width="9.140625" customWidth="1"/>
    <col min="12314" max="12314" width="8" customWidth="1"/>
    <col min="12315" max="12315" width="9.5703125" customWidth="1"/>
    <col min="12316" max="12316" width="8" customWidth="1"/>
    <col min="12317" max="12317" width="6.85546875" customWidth="1"/>
    <col min="12318" max="12318" width="6.5703125" customWidth="1"/>
    <col min="12319" max="12319" width="6.7109375" customWidth="1"/>
    <col min="12320" max="12320" width="6.85546875" customWidth="1"/>
    <col min="12321" max="12322" width="13.140625" customWidth="1"/>
    <col min="12323" max="12323" width="12.5703125" customWidth="1"/>
    <col min="12324" max="12325" width="11.85546875" customWidth="1"/>
    <col min="12329" max="12329" width="11.85546875" bestFit="1" customWidth="1"/>
    <col min="12545" max="12545" width="13.7109375" customWidth="1"/>
    <col min="12546" max="12547" width="5.140625" customWidth="1"/>
    <col min="12548" max="12548" width="5.42578125" customWidth="1"/>
    <col min="12549" max="12549" width="21.85546875" bestFit="1" customWidth="1"/>
    <col min="12550" max="12550" width="4" customWidth="1"/>
    <col min="12551" max="12551" width="4.140625" customWidth="1"/>
    <col min="12552" max="12553" width="3.85546875" customWidth="1"/>
    <col min="12554" max="12554" width="5.140625" customWidth="1"/>
    <col min="12555" max="12555" width="21.42578125" customWidth="1"/>
    <col min="12556" max="12556" width="16.7109375" customWidth="1"/>
    <col min="12557" max="12557" width="13.140625" customWidth="1"/>
    <col min="12558" max="12558" width="18.7109375" bestFit="1" customWidth="1"/>
    <col min="12559" max="12559" width="14.7109375" bestFit="1" customWidth="1"/>
    <col min="12560" max="12561" width="13.140625" customWidth="1"/>
    <col min="12562" max="12562" width="12.42578125" customWidth="1"/>
    <col min="12566" max="12566" width="9.42578125" customWidth="1"/>
    <col min="12567" max="12567" width="8" customWidth="1"/>
    <col min="12568" max="12568" width="8.85546875" customWidth="1"/>
    <col min="12569" max="12569" width="9.140625" customWidth="1"/>
    <col min="12570" max="12570" width="8" customWidth="1"/>
    <col min="12571" max="12571" width="9.5703125" customWidth="1"/>
    <col min="12572" max="12572" width="8" customWidth="1"/>
    <col min="12573" max="12573" width="6.85546875" customWidth="1"/>
    <col min="12574" max="12574" width="6.5703125" customWidth="1"/>
    <col min="12575" max="12575" width="6.7109375" customWidth="1"/>
    <col min="12576" max="12576" width="6.85546875" customWidth="1"/>
    <col min="12577" max="12578" width="13.140625" customWidth="1"/>
    <col min="12579" max="12579" width="12.5703125" customWidth="1"/>
    <col min="12580" max="12581" width="11.85546875" customWidth="1"/>
    <col min="12585" max="12585" width="11.85546875" bestFit="1" customWidth="1"/>
    <col min="12801" max="12801" width="13.7109375" customWidth="1"/>
    <col min="12802" max="12803" width="5.140625" customWidth="1"/>
    <col min="12804" max="12804" width="5.42578125" customWidth="1"/>
    <col min="12805" max="12805" width="21.85546875" bestFit="1" customWidth="1"/>
    <col min="12806" max="12806" width="4" customWidth="1"/>
    <col min="12807" max="12807" width="4.140625" customWidth="1"/>
    <col min="12808" max="12809" width="3.85546875" customWidth="1"/>
    <col min="12810" max="12810" width="5.140625" customWidth="1"/>
    <col min="12811" max="12811" width="21.42578125" customWidth="1"/>
    <col min="12812" max="12812" width="16.7109375" customWidth="1"/>
    <col min="12813" max="12813" width="13.140625" customWidth="1"/>
    <col min="12814" max="12814" width="18.7109375" bestFit="1" customWidth="1"/>
    <col min="12815" max="12815" width="14.7109375" bestFit="1" customWidth="1"/>
    <col min="12816" max="12817" width="13.140625" customWidth="1"/>
    <col min="12818" max="12818" width="12.42578125" customWidth="1"/>
    <col min="12822" max="12822" width="9.42578125" customWidth="1"/>
    <col min="12823" max="12823" width="8" customWidth="1"/>
    <col min="12824" max="12824" width="8.85546875" customWidth="1"/>
    <col min="12825" max="12825" width="9.140625" customWidth="1"/>
    <col min="12826" max="12826" width="8" customWidth="1"/>
    <col min="12827" max="12827" width="9.5703125" customWidth="1"/>
    <col min="12828" max="12828" width="8" customWidth="1"/>
    <col min="12829" max="12829" width="6.85546875" customWidth="1"/>
    <col min="12830" max="12830" width="6.5703125" customWidth="1"/>
    <col min="12831" max="12831" width="6.7109375" customWidth="1"/>
    <col min="12832" max="12832" width="6.85546875" customWidth="1"/>
    <col min="12833" max="12834" width="13.140625" customWidth="1"/>
    <col min="12835" max="12835" width="12.5703125" customWidth="1"/>
    <col min="12836" max="12837" width="11.85546875" customWidth="1"/>
    <col min="12841" max="12841" width="11.85546875" bestFit="1" customWidth="1"/>
    <col min="13057" max="13057" width="13.7109375" customWidth="1"/>
    <col min="13058" max="13059" width="5.140625" customWidth="1"/>
    <col min="13060" max="13060" width="5.42578125" customWidth="1"/>
    <col min="13061" max="13061" width="21.85546875" bestFit="1" customWidth="1"/>
    <col min="13062" max="13062" width="4" customWidth="1"/>
    <col min="13063" max="13063" width="4.140625" customWidth="1"/>
    <col min="13064" max="13065" width="3.85546875" customWidth="1"/>
    <col min="13066" max="13066" width="5.140625" customWidth="1"/>
    <col min="13067" max="13067" width="21.42578125" customWidth="1"/>
    <col min="13068" max="13068" width="16.7109375" customWidth="1"/>
    <col min="13069" max="13069" width="13.140625" customWidth="1"/>
    <col min="13070" max="13070" width="18.7109375" bestFit="1" customWidth="1"/>
    <col min="13071" max="13071" width="14.7109375" bestFit="1" customWidth="1"/>
    <col min="13072" max="13073" width="13.140625" customWidth="1"/>
    <col min="13074" max="13074" width="12.42578125" customWidth="1"/>
    <col min="13078" max="13078" width="9.42578125" customWidth="1"/>
    <col min="13079" max="13079" width="8" customWidth="1"/>
    <col min="13080" max="13080" width="8.85546875" customWidth="1"/>
    <col min="13081" max="13081" width="9.140625" customWidth="1"/>
    <col min="13082" max="13082" width="8" customWidth="1"/>
    <col min="13083" max="13083" width="9.5703125" customWidth="1"/>
    <col min="13084" max="13084" width="8" customWidth="1"/>
    <col min="13085" max="13085" width="6.85546875" customWidth="1"/>
    <col min="13086" max="13086" width="6.5703125" customWidth="1"/>
    <col min="13087" max="13087" width="6.7109375" customWidth="1"/>
    <col min="13088" max="13088" width="6.85546875" customWidth="1"/>
    <col min="13089" max="13090" width="13.140625" customWidth="1"/>
    <col min="13091" max="13091" width="12.5703125" customWidth="1"/>
    <col min="13092" max="13093" width="11.85546875" customWidth="1"/>
    <col min="13097" max="13097" width="11.85546875" bestFit="1" customWidth="1"/>
    <col min="13313" max="13313" width="13.7109375" customWidth="1"/>
    <col min="13314" max="13315" width="5.140625" customWidth="1"/>
    <col min="13316" max="13316" width="5.42578125" customWidth="1"/>
    <col min="13317" max="13317" width="21.85546875" bestFit="1" customWidth="1"/>
    <col min="13318" max="13318" width="4" customWidth="1"/>
    <col min="13319" max="13319" width="4.140625" customWidth="1"/>
    <col min="13320" max="13321" width="3.85546875" customWidth="1"/>
    <col min="13322" max="13322" width="5.140625" customWidth="1"/>
    <col min="13323" max="13323" width="21.42578125" customWidth="1"/>
    <col min="13324" max="13324" width="16.7109375" customWidth="1"/>
    <col min="13325" max="13325" width="13.140625" customWidth="1"/>
    <col min="13326" max="13326" width="18.7109375" bestFit="1" customWidth="1"/>
    <col min="13327" max="13327" width="14.7109375" bestFit="1" customWidth="1"/>
    <col min="13328" max="13329" width="13.140625" customWidth="1"/>
    <col min="13330" max="13330" width="12.42578125" customWidth="1"/>
    <col min="13334" max="13334" width="9.42578125" customWidth="1"/>
    <col min="13335" max="13335" width="8" customWidth="1"/>
    <col min="13336" max="13336" width="8.85546875" customWidth="1"/>
    <col min="13337" max="13337" width="9.140625" customWidth="1"/>
    <col min="13338" max="13338" width="8" customWidth="1"/>
    <col min="13339" max="13339" width="9.5703125" customWidth="1"/>
    <col min="13340" max="13340" width="8" customWidth="1"/>
    <col min="13341" max="13341" width="6.85546875" customWidth="1"/>
    <col min="13342" max="13342" width="6.5703125" customWidth="1"/>
    <col min="13343" max="13343" width="6.7109375" customWidth="1"/>
    <col min="13344" max="13344" width="6.85546875" customWidth="1"/>
    <col min="13345" max="13346" width="13.140625" customWidth="1"/>
    <col min="13347" max="13347" width="12.5703125" customWidth="1"/>
    <col min="13348" max="13349" width="11.85546875" customWidth="1"/>
    <col min="13353" max="13353" width="11.85546875" bestFit="1" customWidth="1"/>
    <col min="13569" max="13569" width="13.7109375" customWidth="1"/>
    <col min="13570" max="13571" width="5.140625" customWidth="1"/>
    <col min="13572" max="13572" width="5.42578125" customWidth="1"/>
    <col min="13573" max="13573" width="21.85546875" bestFit="1" customWidth="1"/>
    <col min="13574" max="13574" width="4" customWidth="1"/>
    <col min="13575" max="13575" width="4.140625" customWidth="1"/>
    <col min="13576" max="13577" width="3.85546875" customWidth="1"/>
    <col min="13578" max="13578" width="5.140625" customWidth="1"/>
    <col min="13579" max="13579" width="21.42578125" customWidth="1"/>
    <col min="13580" max="13580" width="16.7109375" customWidth="1"/>
    <col min="13581" max="13581" width="13.140625" customWidth="1"/>
    <col min="13582" max="13582" width="18.7109375" bestFit="1" customWidth="1"/>
    <col min="13583" max="13583" width="14.7109375" bestFit="1" customWidth="1"/>
    <col min="13584" max="13585" width="13.140625" customWidth="1"/>
    <col min="13586" max="13586" width="12.42578125" customWidth="1"/>
    <col min="13590" max="13590" width="9.42578125" customWidth="1"/>
    <col min="13591" max="13591" width="8" customWidth="1"/>
    <col min="13592" max="13592" width="8.85546875" customWidth="1"/>
    <col min="13593" max="13593" width="9.140625" customWidth="1"/>
    <col min="13594" max="13594" width="8" customWidth="1"/>
    <col min="13595" max="13595" width="9.5703125" customWidth="1"/>
    <col min="13596" max="13596" width="8" customWidth="1"/>
    <col min="13597" max="13597" width="6.85546875" customWidth="1"/>
    <col min="13598" max="13598" width="6.5703125" customWidth="1"/>
    <col min="13599" max="13599" width="6.7109375" customWidth="1"/>
    <col min="13600" max="13600" width="6.85546875" customWidth="1"/>
    <col min="13601" max="13602" width="13.140625" customWidth="1"/>
    <col min="13603" max="13603" width="12.5703125" customWidth="1"/>
    <col min="13604" max="13605" width="11.85546875" customWidth="1"/>
    <col min="13609" max="13609" width="11.85546875" bestFit="1" customWidth="1"/>
    <col min="13825" max="13825" width="13.7109375" customWidth="1"/>
    <col min="13826" max="13827" width="5.140625" customWidth="1"/>
    <col min="13828" max="13828" width="5.42578125" customWidth="1"/>
    <col min="13829" max="13829" width="21.85546875" bestFit="1" customWidth="1"/>
    <col min="13830" max="13830" width="4" customWidth="1"/>
    <col min="13831" max="13831" width="4.140625" customWidth="1"/>
    <col min="13832" max="13833" width="3.85546875" customWidth="1"/>
    <col min="13834" max="13834" width="5.140625" customWidth="1"/>
    <col min="13835" max="13835" width="21.42578125" customWidth="1"/>
    <col min="13836" max="13836" width="16.7109375" customWidth="1"/>
    <col min="13837" max="13837" width="13.140625" customWidth="1"/>
    <col min="13838" max="13838" width="18.7109375" bestFit="1" customWidth="1"/>
    <col min="13839" max="13839" width="14.7109375" bestFit="1" customWidth="1"/>
    <col min="13840" max="13841" width="13.140625" customWidth="1"/>
    <col min="13842" max="13842" width="12.42578125" customWidth="1"/>
    <col min="13846" max="13846" width="9.42578125" customWidth="1"/>
    <col min="13847" max="13847" width="8" customWidth="1"/>
    <col min="13848" max="13848" width="8.85546875" customWidth="1"/>
    <col min="13849" max="13849" width="9.140625" customWidth="1"/>
    <col min="13850" max="13850" width="8" customWidth="1"/>
    <col min="13851" max="13851" width="9.5703125" customWidth="1"/>
    <col min="13852" max="13852" width="8" customWidth="1"/>
    <col min="13853" max="13853" width="6.85546875" customWidth="1"/>
    <col min="13854" max="13854" width="6.5703125" customWidth="1"/>
    <col min="13855" max="13855" width="6.7109375" customWidth="1"/>
    <col min="13856" max="13856" width="6.85546875" customWidth="1"/>
    <col min="13857" max="13858" width="13.140625" customWidth="1"/>
    <col min="13859" max="13859" width="12.5703125" customWidth="1"/>
    <col min="13860" max="13861" width="11.85546875" customWidth="1"/>
    <col min="13865" max="13865" width="11.85546875" bestFit="1" customWidth="1"/>
    <col min="14081" max="14081" width="13.7109375" customWidth="1"/>
    <col min="14082" max="14083" width="5.140625" customWidth="1"/>
    <col min="14084" max="14084" width="5.42578125" customWidth="1"/>
    <col min="14085" max="14085" width="21.85546875" bestFit="1" customWidth="1"/>
    <col min="14086" max="14086" width="4" customWidth="1"/>
    <col min="14087" max="14087" width="4.140625" customWidth="1"/>
    <col min="14088" max="14089" width="3.85546875" customWidth="1"/>
    <col min="14090" max="14090" width="5.140625" customWidth="1"/>
    <col min="14091" max="14091" width="21.42578125" customWidth="1"/>
    <col min="14092" max="14092" width="16.7109375" customWidth="1"/>
    <col min="14093" max="14093" width="13.140625" customWidth="1"/>
    <col min="14094" max="14094" width="18.7109375" bestFit="1" customWidth="1"/>
    <col min="14095" max="14095" width="14.7109375" bestFit="1" customWidth="1"/>
    <col min="14096" max="14097" width="13.140625" customWidth="1"/>
    <col min="14098" max="14098" width="12.42578125" customWidth="1"/>
    <col min="14102" max="14102" width="9.42578125" customWidth="1"/>
    <col min="14103" max="14103" width="8" customWidth="1"/>
    <col min="14104" max="14104" width="8.85546875" customWidth="1"/>
    <col min="14105" max="14105" width="9.140625" customWidth="1"/>
    <col min="14106" max="14106" width="8" customWidth="1"/>
    <col min="14107" max="14107" width="9.5703125" customWidth="1"/>
    <col min="14108" max="14108" width="8" customWidth="1"/>
    <col min="14109" max="14109" width="6.85546875" customWidth="1"/>
    <col min="14110" max="14110" width="6.5703125" customWidth="1"/>
    <col min="14111" max="14111" width="6.7109375" customWidth="1"/>
    <col min="14112" max="14112" width="6.85546875" customWidth="1"/>
    <col min="14113" max="14114" width="13.140625" customWidth="1"/>
    <col min="14115" max="14115" width="12.5703125" customWidth="1"/>
    <col min="14116" max="14117" width="11.85546875" customWidth="1"/>
    <col min="14121" max="14121" width="11.85546875" bestFit="1" customWidth="1"/>
    <col min="14337" max="14337" width="13.7109375" customWidth="1"/>
    <col min="14338" max="14339" width="5.140625" customWidth="1"/>
    <col min="14340" max="14340" width="5.42578125" customWidth="1"/>
    <col min="14341" max="14341" width="21.85546875" bestFit="1" customWidth="1"/>
    <col min="14342" max="14342" width="4" customWidth="1"/>
    <col min="14343" max="14343" width="4.140625" customWidth="1"/>
    <col min="14344" max="14345" width="3.85546875" customWidth="1"/>
    <col min="14346" max="14346" width="5.140625" customWidth="1"/>
    <col min="14347" max="14347" width="21.42578125" customWidth="1"/>
    <col min="14348" max="14348" width="16.7109375" customWidth="1"/>
    <col min="14349" max="14349" width="13.140625" customWidth="1"/>
    <col min="14350" max="14350" width="18.7109375" bestFit="1" customWidth="1"/>
    <col min="14351" max="14351" width="14.7109375" bestFit="1" customWidth="1"/>
    <col min="14352" max="14353" width="13.140625" customWidth="1"/>
    <col min="14354" max="14354" width="12.42578125" customWidth="1"/>
    <col min="14358" max="14358" width="9.42578125" customWidth="1"/>
    <col min="14359" max="14359" width="8" customWidth="1"/>
    <col min="14360" max="14360" width="8.85546875" customWidth="1"/>
    <col min="14361" max="14361" width="9.140625" customWidth="1"/>
    <col min="14362" max="14362" width="8" customWidth="1"/>
    <col min="14363" max="14363" width="9.5703125" customWidth="1"/>
    <col min="14364" max="14364" width="8" customWidth="1"/>
    <col min="14365" max="14365" width="6.85546875" customWidth="1"/>
    <col min="14366" max="14366" width="6.5703125" customWidth="1"/>
    <col min="14367" max="14367" width="6.7109375" customWidth="1"/>
    <col min="14368" max="14368" width="6.85546875" customWidth="1"/>
    <col min="14369" max="14370" width="13.140625" customWidth="1"/>
    <col min="14371" max="14371" width="12.5703125" customWidth="1"/>
    <col min="14372" max="14373" width="11.85546875" customWidth="1"/>
    <col min="14377" max="14377" width="11.85546875" bestFit="1" customWidth="1"/>
    <col min="14593" max="14593" width="13.7109375" customWidth="1"/>
    <col min="14594" max="14595" width="5.140625" customWidth="1"/>
    <col min="14596" max="14596" width="5.42578125" customWidth="1"/>
    <col min="14597" max="14597" width="21.85546875" bestFit="1" customWidth="1"/>
    <col min="14598" max="14598" width="4" customWidth="1"/>
    <col min="14599" max="14599" width="4.140625" customWidth="1"/>
    <col min="14600" max="14601" width="3.85546875" customWidth="1"/>
    <col min="14602" max="14602" width="5.140625" customWidth="1"/>
    <col min="14603" max="14603" width="21.42578125" customWidth="1"/>
    <col min="14604" max="14604" width="16.7109375" customWidth="1"/>
    <col min="14605" max="14605" width="13.140625" customWidth="1"/>
    <col min="14606" max="14606" width="18.7109375" bestFit="1" customWidth="1"/>
    <col min="14607" max="14607" width="14.7109375" bestFit="1" customWidth="1"/>
    <col min="14608" max="14609" width="13.140625" customWidth="1"/>
    <col min="14610" max="14610" width="12.42578125" customWidth="1"/>
    <col min="14614" max="14614" width="9.42578125" customWidth="1"/>
    <col min="14615" max="14615" width="8" customWidth="1"/>
    <col min="14616" max="14616" width="8.85546875" customWidth="1"/>
    <col min="14617" max="14617" width="9.140625" customWidth="1"/>
    <col min="14618" max="14618" width="8" customWidth="1"/>
    <col min="14619" max="14619" width="9.5703125" customWidth="1"/>
    <col min="14620" max="14620" width="8" customWidth="1"/>
    <col min="14621" max="14621" width="6.85546875" customWidth="1"/>
    <col min="14622" max="14622" width="6.5703125" customWidth="1"/>
    <col min="14623" max="14623" width="6.7109375" customWidth="1"/>
    <col min="14624" max="14624" width="6.85546875" customWidth="1"/>
    <col min="14625" max="14626" width="13.140625" customWidth="1"/>
    <col min="14627" max="14627" width="12.5703125" customWidth="1"/>
    <col min="14628" max="14629" width="11.85546875" customWidth="1"/>
    <col min="14633" max="14633" width="11.85546875" bestFit="1" customWidth="1"/>
    <col min="14849" max="14849" width="13.7109375" customWidth="1"/>
    <col min="14850" max="14851" width="5.140625" customWidth="1"/>
    <col min="14852" max="14852" width="5.42578125" customWidth="1"/>
    <col min="14853" max="14853" width="21.85546875" bestFit="1" customWidth="1"/>
    <col min="14854" max="14854" width="4" customWidth="1"/>
    <col min="14855" max="14855" width="4.140625" customWidth="1"/>
    <col min="14856" max="14857" width="3.85546875" customWidth="1"/>
    <col min="14858" max="14858" width="5.140625" customWidth="1"/>
    <col min="14859" max="14859" width="21.42578125" customWidth="1"/>
    <col min="14860" max="14860" width="16.7109375" customWidth="1"/>
    <col min="14861" max="14861" width="13.140625" customWidth="1"/>
    <col min="14862" max="14862" width="18.7109375" bestFit="1" customWidth="1"/>
    <col min="14863" max="14863" width="14.7109375" bestFit="1" customWidth="1"/>
    <col min="14864" max="14865" width="13.140625" customWidth="1"/>
    <col min="14866" max="14866" width="12.42578125" customWidth="1"/>
    <col min="14870" max="14870" width="9.42578125" customWidth="1"/>
    <col min="14871" max="14871" width="8" customWidth="1"/>
    <col min="14872" max="14872" width="8.85546875" customWidth="1"/>
    <col min="14873" max="14873" width="9.140625" customWidth="1"/>
    <col min="14874" max="14874" width="8" customWidth="1"/>
    <col min="14875" max="14875" width="9.5703125" customWidth="1"/>
    <col min="14876" max="14876" width="8" customWidth="1"/>
    <col min="14877" max="14877" width="6.85546875" customWidth="1"/>
    <col min="14878" max="14878" width="6.5703125" customWidth="1"/>
    <col min="14879" max="14879" width="6.7109375" customWidth="1"/>
    <col min="14880" max="14880" width="6.85546875" customWidth="1"/>
    <col min="14881" max="14882" width="13.140625" customWidth="1"/>
    <col min="14883" max="14883" width="12.5703125" customWidth="1"/>
    <col min="14884" max="14885" width="11.85546875" customWidth="1"/>
    <col min="14889" max="14889" width="11.85546875" bestFit="1" customWidth="1"/>
    <col min="15105" max="15105" width="13.7109375" customWidth="1"/>
    <col min="15106" max="15107" width="5.140625" customWidth="1"/>
    <col min="15108" max="15108" width="5.42578125" customWidth="1"/>
    <col min="15109" max="15109" width="21.85546875" bestFit="1" customWidth="1"/>
    <col min="15110" max="15110" width="4" customWidth="1"/>
    <col min="15111" max="15111" width="4.140625" customWidth="1"/>
    <col min="15112" max="15113" width="3.85546875" customWidth="1"/>
    <col min="15114" max="15114" width="5.140625" customWidth="1"/>
    <col min="15115" max="15115" width="21.42578125" customWidth="1"/>
    <col min="15116" max="15116" width="16.7109375" customWidth="1"/>
    <col min="15117" max="15117" width="13.140625" customWidth="1"/>
    <col min="15118" max="15118" width="18.7109375" bestFit="1" customWidth="1"/>
    <col min="15119" max="15119" width="14.7109375" bestFit="1" customWidth="1"/>
    <col min="15120" max="15121" width="13.140625" customWidth="1"/>
    <col min="15122" max="15122" width="12.42578125" customWidth="1"/>
    <col min="15126" max="15126" width="9.42578125" customWidth="1"/>
    <col min="15127" max="15127" width="8" customWidth="1"/>
    <col min="15128" max="15128" width="8.85546875" customWidth="1"/>
    <col min="15129" max="15129" width="9.140625" customWidth="1"/>
    <col min="15130" max="15130" width="8" customWidth="1"/>
    <col min="15131" max="15131" width="9.5703125" customWidth="1"/>
    <col min="15132" max="15132" width="8" customWidth="1"/>
    <col min="15133" max="15133" width="6.85546875" customWidth="1"/>
    <col min="15134" max="15134" width="6.5703125" customWidth="1"/>
    <col min="15135" max="15135" width="6.7109375" customWidth="1"/>
    <col min="15136" max="15136" width="6.85546875" customWidth="1"/>
    <col min="15137" max="15138" width="13.140625" customWidth="1"/>
    <col min="15139" max="15139" width="12.5703125" customWidth="1"/>
    <col min="15140" max="15141" width="11.85546875" customWidth="1"/>
    <col min="15145" max="15145" width="11.85546875" bestFit="1" customWidth="1"/>
    <col min="15361" max="15361" width="13.7109375" customWidth="1"/>
    <col min="15362" max="15363" width="5.140625" customWidth="1"/>
    <col min="15364" max="15364" width="5.42578125" customWidth="1"/>
    <col min="15365" max="15365" width="21.85546875" bestFit="1" customWidth="1"/>
    <col min="15366" max="15366" width="4" customWidth="1"/>
    <col min="15367" max="15367" width="4.140625" customWidth="1"/>
    <col min="15368" max="15369" width="3.85546875" customWidth="1"/>
    <col min="15370" max="15370" width="5.140625" customWidth="1"/>
    <col min="15371" max="15371" width="21.42578125" customWidth="1"/>
    <col min="15372" max="15372" width="16.7109375" customWidth="1"/>
    <col min="15373" max="15373" width="13.140625" customWidth="1"/>
    <col min="15374" max="15374" width="18.7109375" bestFit="1" customWidth="1"/>
    <col min="15375" max="15375" width="14.7109375" bestFit="1" customWidth="1"/>
    <col min="15376" max="15377" width="13.140625" customWidth="1"/>
    <col min="15378" max="15378" width="12.42578125" customWidth="1"/>
    <col min="15382" max="15382" width="9.42578125" customWidth="1"/>
    <col min="15383" max="15383" width="8" customWidth="1"/>
    <col min="15384" max="15384" width="8.85546875" customWidth="1"/>
    <col min="15385" max="15385" width="9.140625" customWidth="1"/>
    <col min="15386" max="15386" width="8" customWidth="1"/>
    <col min="15387" max="15387" width="9.5703125" customWidth="1"/>
    <col min="15388" max="15388" width="8" customWidth="1"/>
    <col min="15389" max="15389" width="6.85546875" customWidth="1"/>
    <col min="15390" max="15390" width="6.5703125" customWidth="1"/>
    <col min="15391" max="15391" width="6.7109375" customWidth="1"/>
    <col min="15392" max="15392" width="6.85546875" customWidth="1"/>
    <col min="15393" max="15394" width="13.140625" customWidth="1"/>
    <col min="15395" max="15395" width="12.5703125" customWidth="1"/>
    <col min="15396" max="15397" width="11.85546875" customWidth="1"/>
    <col min="15401" max="15401" width="11.85546875" bestFit="1" customWidth="1"/>
    <col min="15617" max="15617" width="13.7109375" customWidth="1"/>
    <col min="15618" max="15619" width="5.140625" customWidth="1"/>
    <col min="15620" max="15620" width="5.42578125" customWidth="1"/>
    <col min="15621" max="15621" width="21.85546875" bestFit="1" customWidth="1"/>
    <col min="15622" max="15622" width="4" customWidth="1"/>
    <col min="15623" max="15623" width="4.140625" customWidth="1"/>
    <col min="15624" max="15625" width="3.85546875" customWidth="1"/>
    <col min="15626" max="15626" width="5.140625" customWidth="1"/>
    <col min="15627" max="15627" width="21.42578125" customWidth="1"/>
    <col min="15628" max="15628" width="16.7109375" customWidth="1"/>
    <col min="15629" max="15629" width="13.140625" customWidth="1"/>
    <col min="15630" max="15630" width="18.7109375" bestFit="1" customWidth="1"/>
    <col min="15631" max="15631" width="14.7109375" bestFit="1" customWidth="1"/>
    <col min="15632" max="15633" width="13.140625" customWidth="1"/>
    <col min="15634" max="15634" width="12.42578125" customWidth="1"/>
    <col min="15638" max="15638" width="9.42578125" customWidth="1"/>
    <col min="15639" max="15639" width="8" customWidth="1"/>
    <col min="15640" max="15640" width="8.85546875" customWidth="1"/>
    <col min="15641" max="15641" width="9.140625" customWidth="1"/>
    <col min="15642" max="15642" width="8" customWidth="1"/>
    <col min="15643" max="15643" width="9.5703125" customWidth="1"/>
    <col min="15644" max="15644" width="8" customWidth="1"/>
    <col min="15645" max="15645" width="6.85546875" customWidth="1"/>
    <col min="15646" max="15646" width="6.5703125" customWidth="1"/>
    <col min="15647" max="15647" width="6.7109375" customWidth="1"/>
    <col min="15648" max="15648" width="6.85546875" customWidth="1"/>
    <col min="15649" max="15650" width="13.140625" customWidth="1"/>
    <col min="15651" max="15651" width="12.5703125" customWidth="1"/>
    <col min="15652" max="15653" width="11.85546875" customWidth="1"/>
    <col min="15657" max="15657" width="11.85546875" bestFit="1" customWidth="1"/>
    <col min="15873" max="15873" width="13.7109375" customWidth="1"/>
    <col min="15874" max="15875" width="5.140625" customWidth="1"/>
    <col min="15876" max="15876" width="5.42578125" customWidth="1"/>
    <col min="15877" max="15877" width="21.85546875" bestFit="1" customWidth="1"/>
    <col min="15878" max="15878" width="4" customWidth="1"/>
    <col min="15879" max="15879" width="4.140625" customWidth="1"/>
    <col min="15880" max="15881" width="3.85546875" customWidth="1"/>
    <col min="15882" max="15882" width="5.140625" customWidth="1"/>
    <col min="15883" max="15883" width="21.42578125" customWidth="1"/>
    <col min="15884" max="15884" width="16.7109375" customWidth="1"/>
    <col min="15885" max="15885" width="13.140625" customWidth="1"/>
    <col min="15886" max="15886" width="18.7109375" bestFit="1" customWidth="1"/>
    <col min="15887" max="15887" width="14.7109375" bestFit="1" customWidth="1"/>
    <col min="15888" max="15889" width="13.140625" customWidth="1"/>
    <col min="15890" max="15890" width="12.42578125" customWidth="1"/>
    <col min="15894" max="15894" width="9.42578125" customWidth="1"/>
    <col min="15895" max="15895" width="8" customWidth="1"/>
    <col min="15896" max="15896" width="8.85546875" customWidth="1"/>
    <col min="15897" max="15897" width="9.140625" customWidth="1"/>
    <col min="15898" max="15898" width="8" customWidth="1"/>
    <col min="15899" max="15899" width="9.5703125" customWidth="1"/>
    <col min="15900" max="15900" width="8" customWidth="1"/>
    <col min="15901" max="15901" width="6.85546875" customWidth="1"/>
    <col min="15902" max="15902" width="6.5703125" customWidth="1"/>
    <col min="15903" max="15903" width="6.7109375" customWidth="1"/>
    <col min="15904" max="15904" width="6.85546875" customWidth="1"/>
    <col min="15905" max="15906" width="13.140625" customWidth="1"/>
    <col min="15907" max="15907" width="12.5703125" customWidth="1"/>
    <col min="15908" max="15909" width="11.85546875" customWidth="1"/>
    <col min="15913" max="15913" width="11.85546875" bestFit="1" customWidth="1"/>
    <col min="16129" max="16129" width="13.7109375" customWidth="1"/>
    <col min="16130" max="16131" width="5.140625" customWidth="1"/>
    <col min="16132" max="16132" width="5.42578125" customWidth="1"/>
    <col min="16133" max="16133" width="21.85546875" bestFit="1" customWidth="1"/>
    <col min="16134" max="16134" width="4" customWidth="1"/>
    <col min="16135" max="16135" width="4.140625" customWidth="1"/>
    <col min="16136" max="16137" width="3.85546875" customWidth="1"/>
    <col min="16138" max="16138" width="5.140625" customWidth="1"/>
    <col min="16139" max="16139" width="21.42578125" customWidth="1"/>
    <col min="16140" max="16140" width="16.7109375" customWidth="1"/>
    <col min="16141" max="16141" width="13.140625" customWidth="1"/>
    <col min="16142" max="16142" width="18.7109375" bestFit="1" customWidth="1"/>
    <col min="16143" max="16143" width="14.7109375" bestFit="1" customWidth="1"/>
    <col min="16144" max="16145" width="13.140625" customWidth="1"/>
    <col min="16146" max="16146" width="12.42578125" customWidth="1"/>
    <col min="16150" max="16150" width="9.42578125" customWidth="1"/>
    <col min="16151" max="16151" width="8" customWidth="1"/>
    <col min="16152" max="16152" width="8.85546875" customWidth="1"/>
    <col min="16153" max="16153" width="9.140625" customWidth="1"/>
    <col min="16154" max="16154" width="8" customWidth="1"/>
    <col min="16155" max="16155" width="9.5703125" customWidth="1"/>
    <col min="16156" max="16156" width="8" customWidth="1"/>
    <col min="16157" max="16157" width="6.85546875" customWidth="1"/>
    <col min="16158" max="16158" width="6.5703125" customWidth="1"/>
    <col min="16159" max="16159" width="6.7109375" customWidth="1"/>
    <col min="16160" max="16160" width="6.85546875" customWidth="1"/>
    <col min="16161" max="16162" width="13.140625" customWidth="1"/>
    <col min="16163" max="16163" width="12.5703125" customWidth="1"/>
    <col min="16164" max="16165" width="11.85546875" customWidth="1"/>
    <col min="16169" max="16169" width="11.85546875" bestFit="1"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6</v>
      </c>
      <c r="B7" s="2"/>
      <c r="C7" s="2"/>
      <c r="D7" s="2" t="s">
        <v>1137</v>
      </c>
      <c r="E7" s="2"/>
      <c r="F7" s="2"/>
      <c r="G7" s="2"/>
      <c r="H7" s="2"/>
      <c r="I7" s="2"/>
      <c r="J7" s="2"/>
      <c r="K7" s="2"/>
    </row>
    <row r="8" spans="1:38" x14ac:dyDescent="0.25">
      <c r="A8" s="406" t="s">
        <v>1138</v>
      </c>
      <c r="B8" s="2"/>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126"/>
      <c r="P10" s="126"/>
      <c r="Q10" s="126"/>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81</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68.25" thickBot="1" x14ac:dyDescent="0.3">
      <c r="A13" s="737"/>
      <c r="B13" s="5" t="s">
        <v>38</v>
      </c>
      <c r="C13" s="5" t="s">
        <v>39</v>
      </c>
      <c r="D13" s="6" t="s">
        <v>40</v>
      </c>
      <c r="E13" s="738"/>
      <c r="F13" s="7" t="s">
        <v>41</v>
      </c>
      <c r="G13" s="7" t="s">
        <v>42</v>
      </c>
      <c r="H13" s="7" t="s">
        <v>43</v>
      </c>
      <c r="I13" s="7" t="s">
        <v>44</v>
      </c>
      <c r="J13" s="8" t="s">
        <v>45</v>
      </c>
      <c r="K13" s="738"/>
      <c r="L13" s="738"/>
      <c r="M13" s="738"/>
      <c r="N13" s="739"/>
      <c r="O13" s="701"/>
      <c r="P13" s="703"/>
      <c r="Q13" s="705"/>
      <c r="R13" s="740"/>
      <c r="S13" s="741"/>
      <c r="T13" s="741"/>
      <c r="U13" s="741"/>
      <c r="V13" s="121" t="s">
        <v>46</v>
      </c>
      <c r="W13" s="121" t="s">
        <v>47</v>
      </c>
      <c r="X13" s="121" t="s">
        <v>48</v>
      </c>
      <c r="Y13" s="121" t="s">
        <v>49</v>
      </c>
      <c r="Z13" s="121" t="s">
        <v>47</v>
      </c>
      <c r="AA13" s="695"/>
      <c r="AB13" s="697"/>
      <c r="AC13" s="121" t="s">
        <v>50</v>
      </c>
      <c r="AD13" s="121" t="s">
        <v>51</v>
      </c>
      <c r="AE13" s="123" t="s">
        <v>52</v>
      </c>
      <c r="AF13" s="123" t="s">
        <v>53</v>
      </c>
      <c r="AG13" s="741"/>
      <c r="AH13" s="749"/>
      <c r="AI13" s="717"/>
      <c r="AJ13" s="708"/>
      <c r="AK13" s="709"/>
      <c r="AL13" s="712"/>
    </row>
    <row r="14" spans="1:38" ht="90" x14ac:dyDescent="0.25">
      <c r="A14" s="56" t="s">
        <v>1139</v>
      </c>
      <c r="B14" s="56"/>
      <c r="C14" s="56" t="s">
        <v>55</v>
      </c>
      <c r="D14" s="56"/>
      <c r="E14" s="56" t="s">
        <v>1140</v>
      </c>
      <c r="F14" s="56" t="s">
        <v>55</v>
      </c>
      <c r="G14" s="56" t="s">
        <v>55</v>
      </c>
      <c r="H14" s="56" t="s">
        <v>55</v>
      </c>
      <c r="I14" s="56" t="s">
        <v>55</v>
      </c>
      <c r="J14" s="56">
        <f t="shared" ref="J14:J18" si="0">SUM(F14:I14)</f>
        <v>0</v>
      </c>
      <c r="K14" s="56" t="s">
        <v>1141</v>
      </c>
      <c r="L14" s="56" t="s">
        <v>1142</v>
      </c>
      <c r="M14" s="56">
        <v>176</v>
      </c>
      <c r="N14" s="56" t="s">
        <v>1143</v>
      </c>
      <c r="O14" s="56" t="s">
        <v>1144</v>
      </c>
      <c r="P14" s="56" t="s">
        <v>1144</v>
      </c>
      <c r="Q14" s="56" t="s">
        <v>1145</v>
      </c>
      <c r="R14" s="39"/>
      <c r="S14" s="32"/>
      <c r="T14" s="32"/>
      <c r="U14" s="32"/>
      <c r="V14" s="32"/>
      <c r="W14" s="32"/>
      <c r="X14" s="32"/>
      <c r="Y14" s="32"/>
      <c r="Z14" s="32"/>
      <c r="AA14" s="32"/>
      <c r="AB14" s="32"/>
      <c r="AC14" s="32"/>
      <c r="AD14" s="32"/>
      <c r="AE14" s="32"/>
      <c r="AF14" s="32"/>
      <c r="AG14" s="33"/>
      <c r="AH14" s="34"/>
      <c r="AI14" s="73"/>
      <c r="AJ14" s="32"/>
      <c r="AK14" s="36"/>
      <c r="AL14" s="37"/>
    </row>
    <row r="15" spans="1:38" ht="56.25" x14ac:dyDescent="0.25">
      <c r="A15" s="56" t="s">
        <v>1146</v>
      </c>
      <c r="B15" s="56"/>
      <c r="C15" s="56"/>
      <c r="D15" s="56" t="s">
        <v>55</v>
      </c>
      <c r="E15" s="56" t="s">
        <v>1147</v>
      </c>
      <c r="F15" s="56" t="s">
        <v>55</v>
      </c>
      <c r="G15" s="56" t="s">
        <v>55</v>
      </c>
      <c r="H15" s="56" t="s">
        <v>55</v>
      </c>
      <c r="I15" s="56" t="s">
        <v>55</v>
      </c>
      <c r="J15" s="56">
        <f t="shared" si="0"/>
        <v>0</v>
      </c>
      <c r="K15" s="56" t="s">
        <v>1148</v>
      </c>
      <c r="L15" s="56" t="s">
        <v>1142</v>
      </c>
      <c r="M15" s="56">
        <v>175</v>
      </c>
      <c r="N15" s="56" t="s">
        <v>499</v>
      </c>
      <c r="O15" s="56" t="s">
        <v>1144</v>
      </c>
      <c r="P15" s="56" t="s">
        <v>1144</v>
      </c>
      <c r="Q15" s="56" t="s">
        <v>1149</v>
      </c>
      <c r="R15" s="39"/>
      <c r="S15" s="32"/>
      <c r="T15" s="32"/>
      <c r="U15" s="32"/>
      <c r="V15" s="32"/>
      <c r="W15" s="32"/>
      <c r="X15" s="32"/>
      <c r="Y15" s="32"/>
      <c r="Z15" s="32"/>
      <c r="AA15" s="32"/>
      <c r="AB15" s="32"/>
      <c r="AC15" s="32"/>
      <c r="AD15" s="32"/>
      <c r="AE15" s="32"/>
      <c r="AF15" s="32"/>
      <c r="AG15" s="31"/>
      <c r="AH15" s="40"/>
      <c r="AI15" s="40"/>
      <c r="AJ15" s="32"/>
      <c r="AK15" s="36"/>
      <c r="AL15" s="42"/>
    </row>
    <row r="16" spans="1:38" ht="112.5" x14ac:dyDescent="0.25">
      <c r="A16" s="56" t="s">
        <v>781</v>
      </c>
      <c r="B16" s="56" t="s">
        <v>55</v>
      </c>
      <c r="C16" s="56"/>
      <c r="D16" s="56"/>
      <c r="E16" s="56" t="s">
        <v>781</v>
      </c>
      <c r="F16" s="56">
        <v>10</v>
      </c>
      <c r="G16" s="56">
        <v>12</v>
      </c>
      <c r="H16" s="56">
        <v>10</v>
      </c>
      <c r="I16" s="56">
        <v>10</v>
      </c>
      <c r="J16" s="56">
        <f t="shared" si="0"/>
        <v>42</v>
      </c>
      <c r="K16" s="56" t="s">
        <v>1150</v>
      </c>
      <c r="L16" s="56" t="s">
        <v>1142</v>
      </c>
      <c r="M16" s="56" t="s">
        <v>1151</v>
      </c>
      <c r="N16" s="56" t="s">
        <v>1152</v>
      </c>
      <c r="O16" s="56" t="s">
        <v>1153</v>
      </c>
      <c r="P16" s="56" t="s">
        <v>1153</v>
      </c>
      <c r="Q16" s="56" t="s">
        <v>1154</v>
      </c>
      <c r="R16" s="30"/>
      <c r="S16" s="31"/>
      <c r="T16" s="31"/>
      <c r="U16" s="31"/>
      <c r="V16" s="31"/>
      <c r="W16" s="31"/>
      <c r="X16" s="31"/>
      <c r="Y16" s="31"/>
      <c r="Z16" s="31"/>
      <c r="AA16" s="31"/>
      <c r="AB16" s="31"/>
      <c r="AC16" s="31"/>
      <c r="AD16" s="31"/>
      <c r="AE16" s="31"/>
      <c r="AF16" s="31"/>
      <c r="AG16" s="31"/>
      <c r="AH16" s="40"/>
      <c r="AI16" s="40"/>
      <c r="AJ16" s="31"/>
      <c r="AK16" s="40"/>
      <c r="AL16" s="42"/>
    </row>
    <row r="17" spans="1:38" ht="15.75" thickBot="1" x14ac:dyDescent="0.3">
      <c r="A17" s="60"/>
      <c r="B17" s="61"/>
      <c r="C17" s="62"/>
      <c r="D17" s="63"/>
      <c r="E17" s="62"/>
      <c r="F17" s="64"/>
      <c r="G17" s="64"/>
      <c r="H17" s="64"/>
      <c r="I17" s="64"/>
      <c r="J17" s="65">
        <f t="shared" si="0"/>
        <v>0</v>
      </c>
      <c r="K17" s="66"/>
      <c r="L17" s="67"/>
      <c r="M17" s="68"/>
      <c r="N17" s="68"/>
      <c r="O17" s="69"/>
      <c r="P17" s="69"/>
      <c r="Q17" s="69"/>
      <c r="R17" s="70">
        <f>SUM(J17)</f>
        <v>0</v>
      </c>
      <c r="S17" s="64"/>
      <c r="T17" s="64">
        <f t="shared" ref="T17:T18" si="1">SUM(S17)</f>
        <v>0</v>
      </c>
      <c r="U17" s="64"/>
      <c r="V17" s="61">
        <f t="shared" ref="V17:V18" si="2">SUM(T17)</f>
        <v>0</v>
      </c>
      <c r="W17" s="62">
        <f t="shared" ref="W17:W18" si="3">SUM(V17,R17)</f>
        <v>0</v>
      </c>
      <c r="X17" s="62"/>
      <c r="Y17" s="62">
        <f t="shared" ref="Y17:Y18" si="4">SUM(W17)</f>
        <v>0</v>
      </c>
      <c r="Z17" s="62">
        <f t="shared" ref="Z17:Z18" si="5">SUM(Y17)</f>
        <v>0</v>
      </c>
      <c r="AA17" s="62"/>
      <c r="AB17" s="62"/>
      <c r="AC17" s="62">
        <f t="shared" ref="AC17:AC18" si="6">SUM(Z17)</f>
        <v>0</v>
      </c>
      <c r="AD17" s="62">
        <f t="shared" ref="AD17:AF18" si="7">SUM(AC17)</f>
        <v>0</v>
      </c>
      <c r="AE17" s="62">
        <f t="shared" si="7"/>
        <v>0</v>
      </c>
      <c r="AF17" s="62">
        <f t="shared" si="7"/>
        <v>0</v>
      </c>
      <c r="AG17" s="71"/>
      <c r="AH17" s="72"/>
      <c r="AI17" s="72"/>
      <c r="AJ17" s="62"/>
      <c r="AK17" s="178"/>
      <c r="AL17" s="74"/>
    </row>
    <row r="18" spans="1:38" ht="15.75" thickBot="1" x14ac:dyDescent="0.3">
      <c r="A18" s="43" t="s">
        <v>45</v>
      </c>
      <c r="B18" s="44"/>
      <c r="C18" s="44"/>
      <c r="D18" s="44"/>
      <c r="E18" s="45"/>
      <c r="F18" s="46">
        <f>SUM(F14:F17)</f>
        <v>10</v>
      </c>
      <c r="G18" s="46">
        <f>SUM(G14:G17)</f>
        <v>12</v>
      </c>
      <c r="H18" s="46">
        <f>SUM(H14:H17)</f>
        <v>10</v>
      </c>
      <c r="I18" s="46">
        <f>SUM(I14:I17)</f>
        <v>10</v>
      </c>
      <c r="J18" s="47">
        <f t="shared" si="0"/>
        <v>42</v>
      </c>
      <c r="K18" s="48" t="s">
        <v>70</v>
      </c>
      <c r="L18" s="48" t="s">
        <v>70</v>
      </c>
      <c r="M18" s="49" t="s">
        <v>70</v>
      </c>
      <c r="N18" s="46">
        <v>20</v>
      </c>
      <c r="O18" s="50"/>
      <c r="P18" s="50"/>
      <c r="Q18" s="50"/>
      <c r="R18" s="51">
        <f>SUM(R14:R17)</f>
        <v>0</v>
      </c>
      <c r="S18" s="46">
        <f>SUM(S14:S17)</f>
        <v>0</v>
      </c>
      <c r="T18" s="46">
        <f t="shared" si="1"/>
        <v>0</v>
      </c>
      <c r="U18" s="46"/>
      <c r="V18" s="52">
        <f t="shared" si="2"/>
        <v>0</v>
      </c>
      <c r="W18" s="52">
        <f t="shared" si="3"/>
        <v>0</v>
      </c>
      <c r="X18" s="52"/>
      <c r="Y18" s="52">
        <f t="shared" si="4"/>
        <v>0</v>
      </c>
      <c r="Z18" s="52">
        <f t="shared" si="5"/>
        <v>0</v>
      </c>
      <c r="AA18" s="52"/>
      <c r="AB18" s="52"/>
      <c r="AC18" s="52">
        <f t="shared" si="6"/>
        <v>0</v>
      </c>
      <c r="AD18" s="52">
        <f t="shared" si="7"/>
        <v>0</v>
      </c>
      <c r="AE18" s="52">
        <f t="shared" si="7"/>
        <v>0</v>
      </c>
      <c r="AF18" s="52">
        <f t="shared" si="7"/>
        <v>0</v>
      </c>
      <c r="AG18" s="53"/>
      <c r="AH18" s="54"/>
      <c r="AI18" s="54"/>
      <c r="AJ18" s="52">
        <f>SUM(AJ14:AJ17)</f>
        <v>0</v>
      </c>
      <c r="AK18" s="52"/>
      <c r="AL18" s="27"/>
    </row>
    <row r="19" spans="1:38" ht="15.75" thickBot="1" x14ac:dyDescent="0.3">
      <c r="A19" s="762" t="s">
        <v>107</v>
      </c>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4"/>
    </row>
    <row r="22" spans="1:38" x14ac:dyDescent="0.25">
      <c r="A22" s="820" t="s">
        <v>1155</v>
      </c>
      <c r="B22" s="820"/>
      <c r="C22" s="820"/>
      <c r="D22" s="820"/>
      <c r="E22" s="820"/>
    </row>
    <row r="23" spans="1:38" x14ac:dyDescent="0.25">
      <c r="A23" s="820" t="s">
        <v>73</v>
      </c>
      <c r="B23" s="820"/>
      <c r="C23" s="820"/>
      <c r="D23" s="820"/>
      <c r="E23" s="820"/>
    </row>
    <row r="26" spans="1:38" x14ac:dyDescent="0.25">
      <c r="A26" s="742" t="s">
        <v>1156</v>
      </c>
      <c r="B26" s="742"/>
      <c r="C26" s="742"/>
      <c r="D26" s="742"/>
      <c r="E26" s="742"/>
    </row>
    <row r="27" spans="1:38" x14ac:dyDescent="0.25">
      <c r="A27" s="820" t="s">
        <v>75</v>
      </c>
      <c r="B27" s="820"/>
      <c r="C27" s="820"/>
      <c r="D27" s="820"/>
      <c r="E27" s="820"/>
    </row>
  </sheetData>
  <mergeCells count="42">
    <mergeCell ref="A27:E27"/>
    <mergeCell ref="AL11:AL13"/>
    <mergeCell ref="V12:W12"/>
    <mergeCell ref="X12:Z12"/>
    <mergeCell ref="A19:AL19"/>
    <mergeCell ref="A22:E22"/>
    <mergeCell ref="A23:E23"/>
    <mergeCell ref="AE11:AF12"/>
    <mergeCell ref="AG11:AG13"/>
    <mergeCell ref="AH11:AH13"/>
    <mergeCell ref="AI11:AI13"/>
    <mergeCell ref="AJ11:AJ13"/>
    <mergeCell ref="AK11:AK13"/>
    <mergeCell ref="T11:T13"/>
    <mergeCell ref="U11:U13"/>
    <mergeCell ref="P11:P13"/>
    <mergeCell ref="Q11:Q13"/>
    <mergeCell ref="R11:R13"/>
    <mergeCell ref="S11:S13"/>
    <mergeCell ref="A26:E26"/>
    <mergeCell ref="A6:AJ6"/>
    <mergeCell ref="A10:N10"/>
    <mergeCell ref="R10:AL10"/>
    <mergeCell ref="A11:A13"/>
    <mergeCell ref="B11:D12"/>
    <mergeCell ref="E11:E13"/>
    <mergeCell ref="F11:J12"/>
    <mergeCell ref="K11:K13"/>
    <mergeCell ref="L11:L13"/>
    <mergeCell ref="M11:M13"/>
    <mergeCell ref="V11:Z11"/>
    <mergeCell ref="AA11:AA13"/>
    <mergeCell ref="AB11:AB13"/>
    <mergeCell ref="AC11:AD12"/>
    <mergeCell ref="N11:N13"/>
    <mergeCell ref="O11:O13"/>
    <mergeCell ref="A1:E4"/>
    <mergeCell ref="F1:O2"/>
    <mergeCell ref="P1:Q1"/>
    <mergeCell ref="P2:Q2"/>
    <mergeCell ref="F3:O4"/>
    <mergeCell ref="P3:Q4"/>
  </mergeCells>
  <pageMargins left="0.7" right="0.7" top="0.75" bottom="0.75" header="0.3" footer="0.3"/>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50"/>
  <sheetViews>
    <sheetView workbookViewId="0">
      <selection sqref="A1:E4"/>
    </sheetView>
  </sheetViews>
  <sheetFormatPr baseColWidth="10" defaultRowHeight="11.25" x14ac:dyDescent="0.2"/>
  <cols>
    <col min="1" max="1" width="13.7109375" style="472" customWidth="1"/>
    <col min="2" max="3" width="5.140625" style="472" customWidth="1"/>
    <col min="4" max="4" width="5.42578125" style="472" customWidth="1"/>
    <col min="5" max="5" width="25.42578125" style="472" customWidth="1"/>
    <col min="6" max="6" width="4" style="472" customWidth="1"/>
    <col min="7" max="7" width="4.140625" style="472" customWidth="1"/>
    <col min="8" max="9" width="3.85546875" style="472" customWidth="1"/>
    <col min="10" max="10" width="5.140625" style="472" customWidth="1"/>
    <col min="11" max="11" width="10.42578125" style="472" customWidth="1"/>
    <col min="12" max="12" width="8.28515625" style="472" customWidth="1"/>
    <col min="13" max="16" width="13.140625" style="472" customWidth="1"/>
    <col min="17" max="17" width="13" style="472" customWidth="1"/>
    <col min="18" max="18" width="12.42578125" style="472" hidden="1" customWidth="1"/>
    <col min="19" max="19" width="0.28515625" style="472" customWidth="1"/>
    <col min="20" max="20" width="11.42578125" style="472" hidden="1" customWidth="1"/>
    <col min="21" max="21" width="11.42578125" style="472"/>
    <col min="22" max="22" width="9.42578125" style="472" customWidth="1"/>
    <col min="23" max="23" width="8" style="472" customWidth="1"/>
    <col min="24" max="24" width="8.85546875" style="472" customWidth="1"/>
    <col min="25" max="25" width="9.140625" style="472" customWidth="1"/>
    <col min="26" max="26" width="8" style="472" customWidth="1"/>
    <col min="27" max="27" width="9.5703125" style="472" customWidth="1"/>
    <col min="28" max="28" width="8" style="472" customWidth="1"/>
    <col min="29" max="29" width="6.85546875" style="472" customWidth="1"/>
    <col min="30" max="30" width="6.5703125" style="472" customWidth="1"/>
    <col min="31" max="31" width="6.7109375" style="472" customWidth="1"/>
    <col min="32" max="32" width="6.85546875" style="472" customWidth="1"/>
    <col min="33" max="34" width="13.140625" style="472" customWidth="1"/>
    <col min="35" max="35" width="12.5703125" style="472" customWidth="1"/>
    <col min="36" max="37" width="11.85546875" style="472" customWidth="1"/>
    <col min="38" max="38" width="25.42578125" style="472" customWidth="1"/>
    <col min="39" max="40" width="11.42578125" style="472"/>
    <col min="41" max="41" width="11.85546875" style="472" bestFit="1" customWidth="1"/>
    <col min="42" max="16384" width="11.42578125" style="472"/>
  </cols>
  <sheetData>
    <row r="1" spans="1:38" ht="15" customHeight="1" x14ac:dyDescent="0.2">
      <c r="A1" s="821"/>
      <c r="B1" s="822"/>
      <c r="C1" s="822"/>
      <c r="D1" s="822"/>
      <c r="E1" s="823"/>
      <c r="F1" s="666" t="s">
        <v>0</v>
      </c>
      <c r="G1" s="667"/>
      <c r="H1" s="667"/>
      <c r="I1" s="667"/>
      <c r="J1" s="667"/>
      <c r="K1" s="667"/>
      <c r="L1" s="667"/>
      <c r="M1" s="667"/>
      <c r="N1" s="667"/>
      <c r="O1" s="668"/>
      <c r="P1" s="830" t="s">
        <v>1</v>
      </c>
      <c r="Q1" s="830"/>
    </row>
    <row r="2" spans="1:38" x14ac:dyDescent="0.2">
      <c r="A2" s="824"/>
      <c r="B2" s="825"/>
      <c r="C2" s="825"/>
      <c r="D2" s="825"/>
      <c r="E2" s="826"/>
      <c r="F2" s="669"/>
      <c r="G2" s="670"/>
      <c r="H2" s="670"/>
      <c r="I2" s="670"/>
      <c r="J2" s="670"/>
      <c r="K2" s="670"/>
      <c r="L2" s="670"/>
      <c r="M2" s="670"/>
      <c r="N2" s="670"/>
      <c r="O2" s="671"/>
      <c r="P2" s="830" t="s">
        <v>2</v>
      </c>
      <c r="Q2" s="830"/>
    </row>
    <row r="3" spans="1:38" ht="15" customHeight="1" x14ac:dyDescent="0.2">
      <c r="A3" s="824"/>
      <c r="B3" s="825"/>
      <c r="C3" s="825"/>
      <c r="D3" s="825"/>
      <c r="E3" s="826"/>
      <c r="F3" s="666" t="s">
        <v>3</v>
      </c>
      <c r="G3" s="667"/>
      <c r="H3" s="667"/>
      <c r="I3" s="667"/>
      <c r="J3" s="667"/>
      <c r="K3" s="667"/>
      <c r="L3" s="667"/>
      <c r="M3" s="667"/>
      <c r="N3" s="667"/>
      <c r="O3" s="668"/>
      <c r="P3" s="831" t="s">
        <v>4</v>
      </c>
      <c r="Q3" s="832"/>
    </row>
    <row r="4" spans="1:38" x14ac:dyDescent="0.2">
      <c r="A4" s="827"/>
      <c r="B4" s="828"/>
      <c r="C4" s="828"/>
      <c r="D4" s="828"/>
      <c r="E4" s="829"/>
      <c r="F4" s="669"/>
      <c r="G4" s="670"/>
      <c r="H4" s="670"/>
      <c r="I4" s="670"/>
      <c r="J4" s="670"/>
      <c r="K4" s="670"/>
      <c r="L4" s="670"/>
      <c r="M4" s="670"/>
      <c r="N4" s="670"/>
      <c r="O4" s="671"/>
      <c r="P4" s="833"/>
      <c r="Q4" s="834"/>
    </row>
    <row r="5" spans="1:38" ht="3.75" customHeight="1" x14ac:dyDescent="0.2"/>
    <row r="6" spans="1:38" x14ac:dyDescent="0.2">
      <c r="A6" s="835" t="s">
        <v>5</v>
      </c>
      <c r="B6" s="835"/>
      <c r="C6" s="835"/>
      <c r="D6" s="835"/>
      <c r="E6" s="835"/>
      <c r="F6" s="835"/>
      <c r="G6" s="835"/>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578"/>
    </row>
    <row r="7" spans="1:38" s="473" customFormat="1" ht="15" x14ac:dyDescent="0.25">
      <c r="A7" s="2" t="s">
        <v>6</v>
      </c>
      <c r="B7" s="2"/>
      <c r="C7" s="2"/>
      <c r="D7" s="2"/>
      <c r="E7" s="2" t="s">
        <v>1671</v>
      </c>
      <c r="F7" s="2"/>
      <c r="G7" s="2"/>
      <c r="H7" s="2"/>
      <c r="I7" s="2"/>
      <c r="J7" s="2"/>
      <c r="K7" s="2"/>
    </row>
    <row r="8" spans="1:38" s="473" customFormat="1" ht="15" x14ac:dyDescent="0.25">
      <c r="A8" s="2" t="s">
        <v>977</v>
      </c>
      <c r="B8" s="2"/>
      <c r="C8" s="2"/>
      <c r="D8" s="2"/>
      <c r="E8" s="2"/>
      <c r="F8" s="2"/>
      <c r="G8" s="2"/>
      <c r="H8" s="2"/>
      <c r="I8" s="2"/>
    </row>
    <row r="9" spans="1:38" ht="12" thickBot="1" x14ac:dyDescent="0.25">
      <c r="A9" s="579"/>
      <c r="B9" s="579"/>
      <c r="C9" s="579"/>
      <c r="D9" s="579"/>
      <c r="E9" s="579"/>
      <c r="F9" s="579"/>
      <c r="G9" s="579"/>
      <c r="H9" s="579"/>
      <c r="I9" s="579"/>
    </row>
    <row r="10" spans="1:38" ht="15" customHeight="1" thickBot="1" x14ac:dyDescent="0.25">
      <c r="A10" s="765" t="s">
        <v>8</v>
      </c>
      <c r="B10" s="766"/>
      <c r="C10" s="766"/>
      <c r="D10" s="766"/>
      <c r="E10" s="766"/>
      <c r="F10" s="766"/>
      <c r="G10" s="766"/>
      <c r="H10" s="766"/>
      <c r="I10" s="766"/>
      <c r="J10" s="766"/>
      <c r="K10" s="766"/>
      <c r="L10" s="766"/>
      <c r="M10" s="766"/>
      <c r="N10" s="767"/>
      <c r="O10" s="502"/>
      <c r="P10" s="502"/>
      <c r="Q10" s="502"/>
      <c r="R10" s="768" t="s">
        <v>9</v>
      </c>
      <c r="S10" s="769"/>
      <c r="T10" s="769"/>
      <c r="U10" s="769"/>
      <c r="V10" s="770"/>
      <c r="W10" s="770"/>
      <c r="X10" s="770"/>
      <c r="Y10" s="770"/>
      <c r="Z10" s="770"/>
      <c r="AA10" s="770"/>
      <c r="AB10" s="770"/>
      <c r="AC10" s="770"/>
      <c r="AD10" s="770"/>
      <c r="AE10" s="769"/>
      <c r="AF10" s="769"/>
      <c r="AG10" s="769"/>
      <c r="AH10" s="769"/>
      <c r="AI10" s="770"/>
      <c r="AJ10" s="769"/>
      <c r="AK10" s="769"/>
      <c r="AL10" s="771"/>
    </row>
    <row r="11" spans="1:38" ht="26.25" customHeight="1" x14ac:dyDescent="0.2">
      <c r="A11" s="685" t="s">
        <v>10</v>
      </c>
      <c r="B11" s="687" t="s">
        <v>11</v>
      </c>
      <c r="C11" s="688"/>
      <c r="D11" s="689"/>
      <c r="E11" s="693" t="s">
        <v>12</v>
      </c>
      <c r="F11" s="687" t="s">
        <v>13</v>
      </c>
      <c r="G11" s="688"/>
      <c r="H11" s="688"/>
      <c r="I11" s="688"/>
      <c r="J11" s="689"/>
      <c r="K11" s="836" t="s">
        <v>14</v>
      </c>
      <c r="L11" s="693" t="s">
        <v>15</v>
      </c>
      <c r="M11" s="693" t="s">
        <v>16</v>
      </c>
      <c r="N11" s="699" t="s">
        <v>17</v>
      </c>
      <c r="O11" s="701" t="s">
        <v>18</v>
      </c>
      <c r="P11" s="701" t="s">
        <v>19</v>
      </c>
      <c r="Q11" s="705" t="s">
        <v>20</v>
      </c>
      <c r="R11" s="707" t="s">
        <v>21</v>
      </c>
      <c r="S11" s="709" t="s">
        <v>22</v>
      </c>
      <c r="T11" s="709" t="s">
        <v>23</v>
      </c>
      <c r="U11" s="709" t="s">
        <v>24</v>
      </c>
      <c r="V11" s="697" t="s">
        <v>25</v>
      </c>
      <c r="W11" s="697"/>
      <c r="X11" s="697"/>
      <c r="Y11" s="697"/>
      <c r="Z11" s="697"/>
      <c r="AA11" s="839" t="s">
        <v>26</v>
      </c>
      <c r="AB11" s="697" t="s">
        <v>27</v>
      </c>
      <c r="AC11" s="697" t="s">
        <v>28</v>
      </c>
      <c r="AD11" s="697"/>
      <c r="AE11" s="715" t="s">
        <v>29</v>
      </c>
      <c r="AF11" s="715"/>
      <c r="AG11" s="709" t="s">
        <v>30</v>
      </c>
      <c r="AH11" s="716" t="s">
        <v>31</v>
      </c>
      <c r="AI11" s="717" t="s">
        <v>32</v>
      </c>
      <c r="AJ11" s="708" t="s">
        <v>33</v>
      </c>
      <c r="AK11" s="719" t="s">
        <v>34</v>
      </c>
      <c r="AL11" s="711" t="s">
        <v>35</v>
      </c>
    </row>
    <row r="12" spans="1:38" ht="26.25" customHeight="1" x14ac:dyDescent="0.2">
      <c r="A12" s="686"/>
      <c r="B12" s="690"/>
      <c r="C12" s="691"/>
      <c r="D12" s="692"/>
      <c r="E12" s="694"/>
      <c r="F12" s="690"/>
      <c r="G12" s="691"/>
      <c r="H12" s="691"/>
      <c r="I12" s="691"/>
      <c r="J12" s="692"/>
      <c r="K12" s="837"/>
      <c r="L12" s="694"/>
      <c r="M12" s="694"/>
      <c r="N12" s="700"/>
      <c r="O12" s="701"/>
      <c r="P12" s="701"/>
      <c r="Q12" s="705"/>
      <c r="R12" s="708"/>
      <c r="S12" s="709"/>
      <c r="T12" s="709"/>
      <c r="U12" s="709"/>
      <c r="V12" s="697" t="s">
        <v>36</v>
      </c>
      <c r="W12" s="697"/>
      <c r="X12" s="697" t="s">
        <v>37</v>
      </c>
      <c r="Y12" s="697"/>
      <c r="Z12" s="697"/>
      <c r="AA12" s="839"/>
      <c r="AB12" s="697"/>
      <c r="AC12" s="697"/>
      <c r="AD12" s="697"/>
      <c r="AE12" s="697"/>
      <c r="AF12" s="697"/>
      <c r="AG12" s="709"/>
      <c r="AH12" s="716"/>
      <c r="AI12" s="717"/>
      <c r="AJ12" s="708"/>
      <c r="AK12" s="709"/>
      <c r="AL12" s="712"/>
    </row>
    <row r="13" spans="1:38" ht="68.25" customHeight="1" thickBot="1" x14ac:dyDescent="0.25">
      <c r="A13" s="737"/>
      <c r="B13" s="503" t="s">
        <v>38</v>
      </c>
      <c r="C13" s="503" t="s">
        <v>39</v>
      </c>
      <c r="D13" s="504" t="s">
        <v>40</v>
      </c>
      <c r="E13" s="738"/>
      <c r="F13" s="7" t="s">
        <v>41</v>
      </c>
      <c r="G13" s="7" t="s">
        <v>42</v>
      </c>
      <c r="H13" s="7" t="s">
        <v>43</v>
      </c>
      <c r="I13" s="7" t="s">
        <v>44</v>
      </c>
      <c r="J13" s="8" t="s">
        <v>45</v>
      </c>
      <c r="K13" s="838"/>
      <c r="L13" s="738"/>
      <c r="M13" s="738"/>
      <c r="N13" s="739"/>
      <c r="O13" s="701"/>
      <c r="P13" s="701"/>
      <c r="Q13" s="705"/>
      <c r="R13" s="740"/>
      <c r="S13" s="741"/>
      <c r="T13" s="741"/>
      <c r="U13" s="741"/>
      <c r="V13" s="121" t="s">
        <v>46</v>
      </c>
      <c r="W13" s="121" t="s">
        <v>47</v>
      </c>
      <c r="X13" s="121" t="s">
        <v>48</v>
      </c>
      <c r="Y13" s="121" t="s">
        <v>49</v>
      </c>
      <c r="Z13" s="121" t="s">
        <v>47</v>
      </c>
      <c r="AA13" s="839"/>
      <c r="AB13" s="697"/>
      <c r="AC13" s="121" t="s">
        <v>50</v>
      </c>
      <c r="AD13" s="121" t="s">
        <v>51</v>
      </c>
      <c r="AE13" s="120" t="s">
        <v>52</v>
      </c>
      <c r="AF13" s="120" t="s">
        <v>53</v>
      </c>
      <c r="AG13" s="709"/>
      <c r="AH13" s="716"/>
      <c r="AI13" s="718"/>
      <c r="AJ13" s="708"/>
      <c r="AK13" s="709"/>
      <c r="AL13" s="712"/>
    </row>
    <row r="14" spans="1:38" ht="23.25" customHeight="1" thickBot="1" x14ac:dyDescent="0.25">
      <c r="A14" s="131"/>
      <c r="B14" s="132"/>
      <c r="C14" s="132"/>
      <c r="D14" s="133"/>
      <c r="E14" s="132"/>
      <c r="F14" s="134"/>
      <c r="G14" s="134"/>
      <c r="H14" s="134"/>
      <c r="I14" s="134"/>
      <c r="J14" s="114">
        <f>SUM(F14:I14)</f>
        <v>0</v>
      </c>
      <c r="K14" s="135"/>
      <c r="L14" s="135"/>
      <c r="M14" s="137"/>
      <c r="N14" s="138"/>
      <c r="O14" s="505"/>
      <c r="P14" s="505"/>
      <c r="Q14" s="505"/>
      <c r="R14" s="21"/>
      <c r="S14" s="15"/>
      <c r="T14" s="22"/>
      <c r="U14" s="17"/>
      <c r="V14" s="23"/>
      <c r="W14" s="23"/>
      <c r="X14" s="23"/>
      <c r="Y14" s="23"/>
      <c r="Z14" s="23"/>
      <c r="AA14" s="23"/>
      <c r="AB14" s="23"/>
      <c r="AC14" s="23"/>
      <c r="AD14" s="23"/>
      <c r="AE14" s="24"/>
      <c r="AF14" s="25"/>
      <c r="AG14" s="26"/>
      <c r="AH14" s="26"/>
      <c r="AI14" s="26"/>
      <c r="AJ14" s="25"/>
      <c r="AK14" s="25"/>
      <c r="AL14" s="508"/>
    </row>
    <row r="15" spans="1:38" ht="100.5" customHeight="1" x14ac:dyDescent="0.2">
      <c r="A15" s="604" t="s">
        <v>1672</v>
      </c>
      <c r="B15" s="146"/>
      <c r="C15" s="146"/>
      <c r="D15" s="162" t="s">
        <v>63</v>
      </c>
      <c r="E15" s="565" t="s">
        <v>1673</v>
      </c>
      <c r="F15" s="556">
        <v>0</v>
      </c>
      <c r="G15" s="556"/>
      <c r="H15" s="556"/>
      <c r="I15" s="556"/>
      <c r="J15" s="557">
        <f t="shared" ref="J15:J17" si="0">SUM(F15:I15)</f>
        <v>0</v>
      </c>
      <c r="K15" s="152" t="s">
        <v>1674</v>
      </c>
      <c r="L15" s="152" t="s">
        <v>66</v>
      </c>
      <c r="M15" s="153" t="s">
        <v>1675</v>
      </c>
      <c r="N15" s="153" t="s">
        <v>1676</v>
      </c>
      <c r="O15" s="605" t="s">
        <v>1677</v>
      </c>
      <c r="P15" s="605" t="s">
        <v>1678</v>
      </c>
      <c r="Q15" s="605" t="s">
        <v>1679</v>
      </c>
      <c r="R15" s="31"/>
      <c r="S15" s="31"/>
      <c r="T15" s="31"/>
      <c r="U15" s="31"/>
      <c r="V15" s="31"/>
      <c r="W15" s="31"/>
      <c r="X15" s="31"/>
      <c r="Y15" s="31"/>
      <c r="Z15" s="31"/>
      <c r="AA15" s="31"/>
      <c r="AB15" s="31"/>
      <c r="AC15" s="31"/>
      <c r="AD15" s="31"/>
      <c r="AE15" s="31"/>
      <c r="AF15" s="32"/>
      <c r="AG15" s="33"/>
      <c r="AH15" s="34"/>
      <c r="AI15" s="35"/>
      <c r="AJ15" s="32"/>
      <c r="AK15" s="36"/>
      <c r="AL15" s="606" t="s">
        <v>1680</v>
      </c>
    </row>
    <row r="16" spans="1:38" ht="50.25" customHeight="1" thickBot="1" x14ac:dyDescent="0.25">
      <c r="A16" s="604" t="s">
        <v>1681</v>
      </c>
      <c r="B16" s="103"/>
      <c r="C16" s="103"/>
      <c r="D16" s="162" t="s">
        <v>63</v>
      </c>
      <c r="E16" s="607" t="s">
        <v>1682</v>
      </c>
      <c r="F16" s="32"/>
      <c r="G16" s="608"/>
      <c r="H16" s="31">
        <v>0</v>
      </c>
      <c r="I16" s="40">
        <v>0</v>
      </c>
      <c r="J16" s="105">
        <f t="shared" si="0"/>
        <v>0</v>
      </c>
      <c r="K16" s="152" t="s">
        <v>1683</v>
      </c>
      <c r="L16" s="152" t="s">
        <v>66</v>
      </c>
      <c r="M16" s="153" t="s">
        <v>1675</v>
      </c>
      <c r="N16" s="153" t="s">
        <v>1684</v>
      </c>
      <c r="O16" s="605" t="s">
        <v>1685</v>
      </c>
      <c r="P16" s="605" t="s">
        <v>1686</v>
      </c>
      <c r="Q16" s="605" t="s">
        <v>1679</v>
      </c>
      <c r="R16" s="564"/>
      <c r="S16" s="32"/>
      <c r="T16" s="32"/>
      <c r="U16" s="32"/>
      <c r="V16" s="32"/>
      <c r="W16" s="32"/>
      <c r="X16" s="32"/>
      <c r="Y16" s="32"/>
      <c r="Z16" s="32"/>
      <c r="AA16" s="32"/>
      <c r="AB16" s="32"/>
      <c r="AC16" s="32"/>
      <c r="AD16" s="32"/>
      <c r="AE16" s="32"/>
      <c r="AF16" s="32"/>
      <c r="AG16" s="31"/>
      <c r="AH16" s="40"/>
      <c r="AI16" s="41"/>
      <c r="AJ16" s="32"/>
      <c r="AK16" s="36"/>
      <c r="AL16" s="606" t="s">
        <v>1680</v>
      </c>
    </row>
    <row r="17" spans="1:38" ht="12" thickBot="1" x14ac:dyDescent="0.25">
      <c r="A17" s="609" t="s">
        <v>45</v>
      </c>
      <c r="B17" s="610"/>
      <c r="C17" s="610"/>
      <c r="D17" s="610"/>
      <c r="E17" s="46"/>
      <c r="F17" s="46">
        <f>SUM(F14:F16)</f>
        <v>0</v>
      </c>
      <c r="G17" s="46">
        <f>SUM(G14:G16)</f>
        <v>0</v>
      </c>
      <c r="H17" s="46">
        <f>SUM(H14:H16)</f>
        <v>0</v>
      </c>
      <c r="I17" s="46">
        <f>SUM(I14:I16)</f>
        <v>0</v>
      </c>
      <c r="J17" s="47">
        <f t="shared" si="0"/>
        <v>0</v>
      </c>
      <c r="K17" s="48" t="s">
        <v>70</v>
      </c>
      <c r="L17" s="48" t="s">
        <v>70</v>
      </c>
      <c r="M17" s="49" t="s">
        <v>70</v>
      </c>
      <c r="N17" s="48" t="s">
        <v>70</v>
      </c>
      <c r="O17" s="50"/>
      <c r="P17" s="50"/>
      <c r="Q17" s="50"/>
      <c r="R17" s="51">
        <f>SUM(R14:R16)</f>
        <v>0</v>
      </c>
      <c r="S17" s="46">
        <f>SUM(S14:S16)</f>
        <v>0</v>
      </c>
      <c r="T17" s="46">
        <f>SUM(T14:T16)</f>
        <v>0</v>
      </c>
      <c r="U17" s="46"/>
      <c r="V17" s="46">
        <f>SUM(V14:V16)</f>
        <v>0</v>
      </c>
      <c r="W17" s="46">
        <f>SUM(W14:W16)</f>
        <v>0</v>
      </c>
      <c r="X17" s="46"/>
      <c r="Y17" s="46">
        <f>SUM(Y14:Y16)</f>
        <v>0</v>
      </c>
      <c r="Z17" s="46">
        <f>SUM(Z14:Z16)</f>
        <v>0</v>
      </c>
      <c r="AA17" s="52"/>
      <c r="AB17" s="52"/>
      <c r="AC17" s="46">
        <f>SUM(AC14:AC16)</f>
        <v>0</v>
      </c>
      <c r="AD17" s="46">
        <f>SUM(AD14:AD16)</f>
        <v>0</v>
      </c>
      <c r="AE17" s="46">
        <f>SUM(AE14:AE16)</f>
        <v>0</v>
      </c>
      <c r="AF17" s="46">
        <f>SUM(AF14:AF16)</f>
        <v>0</v>
      </c>
      <c r="AG17" s="53"/>
      <c r="AH17" s="54"/>
      <c r="AI17" s="55" t="e">
        <f>AVERAGE(AI14:AI16)</f>
        <v>#DIV/0!</v>
      </c>
      <c r="AJ17" s="52">
        <f>SUM(AJ14:AJ16)</f>
        <v>0</v>
      </c>
      <c r="AK17" s="52"/>
      <c r="AL17" s="508"/>
    </row>
    <row r="18" spans="1:38" ht="13.5" customHeight="1" thickBot="1" x14ac:dyDescent="0.25">
      <c r="A18" s="76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4"/>
    </row>
    <row r="20" spans="1:38" s="473" customFormat="1" ht="15" x14ac:dyDescent="0.25">
      <c r="A20" s="772" t="s">
        <v>1687</v>
      </c>
      <c r="B20" s="772"/>
      <c r="C20" s="772"/>
      <c r="D20" s="772"/>
      <c r="E20" s="772"/>
    </row>
    <row r="21" spans="1:38" s="473" customFormat="1" ht="15" x14ac:dyDescent="0.25">
      <c r="A21" s="473" t="s">
        <v>73</v>
      </c>
    </row>
    <row r="22" spans="1:38" s="473" customFormat="1" ht="15" x14ac:dyDescent="0.25"/>
    <row r="23" spans="1:38" s="473" customFormat="1" ht="15" x14ac:dyDescent="0.25"/>
    <row r="24" spans="1:38" s="473" customFormat="1" ht="15" x14ac:dyDescent="0.25">
      <c r="A24" s="772" t="s">
        <v>74</v>
      </c>
      <c r="B24" s="772"/>
      <c r="C24" s="772"/>
      <c r="D24" s="772"/>
      <c r="E24" s="772"/>
    </row>
    <row r="25" spans="1:38" s="473" customFormat="1" ht="15" x14ac:dyDescent="0.25">
      <c r="A25" s="473" t="s">
        <v>75</v>
      </c>
    </row>
    <row r="26" spans="1:38" s="473" customFormat="1" ht="15" x14ac:dyDescent="0.25"/>
    <row r="27" spans="1:38" ht="14.25" customHeight="1" x14ac:dyDescent="0.2"/>
    <row r="28" spans="1:38" hidden="1" x14ac:dyDescent="0.2"/>
    <row r="29" spans="1:38" hidden="1" x14ac:dyDescent="0.2"/>
    <row r="30" spans="1:38" hidden="1" x14ac:dyDescent="0.2"/>
    <row r="31" spans="1:38" hidden="1" x14ac:dyDescent="0.2"/>
    <row r="32" spans="1:38"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sheetData>
  <mergeCells count="40">
    <mergeCell ref="A18:AL18"/>
    <mergeCell ref="A20:E20"/>
    <mergeCell ref="AJ11:AJ13"/>
    <mergeCell ref="AK11:AK13"/>
    <mergeCell ref="S11:S13"/>
    <mergeCell ref="A24:E24"/>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0"/>
  <sheetViews>
    <sheetView workbookViewId="0">
      <selection activeCell="A14" sqref="A14:AL31"/>
    </sheetView>
  </sheetViews>
  <sheetFormatPr baseColWidth="10" defaultRowHeight="15" x14ac:dyDescent="0.25"/>
  <cols>
    <col min="2" max="2" width="5.140625" customWidth="1"/>
    <col min="3" max="3" width="4.7109375" customWidth="1"/>
    <col min="4" max="4" width="5.5703125" customWidth="1"/>
    <col min="6" max="6" width="6.5703125" bestFit="1" customWidth="1"/>
    <col min="7" max="7" width="6.7109375" bestFit="1" customWidth="1"/>
    <col min="8" max="8" width="6.5703125" bestFit="1" customWidth="1"/>
    <col min="9" max="9" width="6.42578125" bestFit="1"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6</v>
      </c>
      <c r="B7" s="2"/>
      <c r="C7" s="2"/>
      <c r="D7" s="2"/>
      <c r="E7" s="2"/>
      <c r="F7" s="2" t="s">
        <v>1097</v>
      </c>
      <c r="G7" s="2"/>
      <c r="H7" s="2"/>
      <c r="I7" s="2"/>
      <c r="J7" s="2"/>
      <c r="K7" s="2"/>
    </row>
    <row r="8" spans="1:38" x14ac:dyDescent="0.25">
      <c r="A8" s="2" t="s">
        <v>7</v>
      </c>
      <c r="B8" s="2">
        <v>2018</v>
      </c>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126"/>
      <c r="P10" s="126"/>
      <c r="Q10" s="126"/>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57" thickBot="1" x14ac:dyDescent="0.3">
      <c r="A13" s="737"/>
      <c r="B13" s="5" t="s">
        <v>38</v>
      </c>
      <c r="C13" s="5" t="s">
        <v>39</v>
      </c>
      <c r="D13" s="6" t="s">
        <v>40</v>
      </c>
      <c r="E13" s="738"/>
      <c r="F13" s="7" t="s">
        <v>41</v>
      </c>
      <c r="G13" s="7" t="s">
        <v>42</v>
      </c>
      <c r="H13" s="7" t="s">
        <v>43</v>
      </c>
      <c r="I13" s="7" t="s">
        <v>44</v>
      </c>
      <c r="J13" s="8" t="s">
        <v>45</v>
      </c>
      <c r="K13" s="738"/>
      <c r="L13" s="738"/>
      <c r="M13" s="738"/>
      <c r="N13" s="739"/>
      <c r="O13" s="701"/>
      <c r="P13" s="703"/>
      <c r="Q13" s="705"/>
      <c r="R13" s="740"/>
      <c r="S13" s="741"/>
      <c r="T13" s="741"/>
      <c r="U13" s="741"/>
      <c r="V13" s="121" t="s">
        <v>46</v>
      </c>
      <c r="W13" s="121" t="s">
        <v>47</v>
      </c>
      <c r="X13" s="121" t="s">
        <v>48</v>
      </c>
      <c r="Y13" s="121" t="s">
        <v>49</v>
      </c>
      <c r="Z13" s="121" t="s">
        <v>47</v>
      </c>
      <c r="AA13" s="695"/>
      <c r="AB13" s="697"/>
      <c r="AC13" s="121" t="s">
        <v>50</v>
      </c>
      <c r="AD13" s="121" t="s">
        <v>51</v>
      </c>
      <c r="AE13" s="120" t="s">
        <v>52</v>
      </c>
      <c r="AF13" s="120" t="s">
        <v>53</v>
      </c>
      <c r="AG13" s="709"/>
      <c r="AH13" s="716"/>
      <c r="AI13" s="718"/>
      <c r="AJ13" s="708"/>
      <c r="AK13" s="709"/>
      <c r="AL13" s="712"/>
    </row>
    <row r="14" spans="1:38" ht="112.5" x14ac:dyDescent="0.25">
      <c r="A14" s="611" t="s">
        <v>1010</v>
      </c>
      <c r="B14" s="316"/>
      <c r="C14" s="316"/>
      <c r="D14" s="316" t="s">
        <v>55</v>
      </c>
      <c r="E14" s="266" t="s">
        <v>1011</v>
      </c>
      <c r="F14" s="266">
        <v>7</v>
      </c>
      <c r="G14" s="266">
        <v>7</v>
      </c>
      <c r="H14" s="266">
        <v>7</v>
      </c>
      <c r="I14" s="266">
        <v>7</v>
      </c>
      <c r="J14" s="266">
        <f>SUM(F14:I14)</f>
        <v>28</v>
      </c>
      <c r="K14" s="266" t="s">
        <v>1012</v>
      </c>
      <c r="L14" s="266" t="s">
        <v>1013</v>
      </c>
      <c r="M14" s="266">
        <v>469</v>
      </c>
      <c r="N14" s="266" t="s">
        <v>1014</v>
      </c>
      <c r="O14" s="266" t="s">
        <v>1015</v>
      </c>
      <c r="P14" s="266">
        <f>SUM(J14*3)</f>
        <v>84</v>
      </c>
      <c r="Q14" s="266" t="s">
        <v>1016</v>
      </c>
      <c r="R14" s="357"/>
      <c r="S14" s="357"/>
      <c r="T14" s="357"/>
      <c r="U14" s="357"/>
      <c r="V14" s="357"/>
      <c r="W14" s="357"/>
      <c r="X14" s="357"/>
      <c r="Y14" s="357"/>
      <c r="Z14" s="357"/>
      <c r="AA14" s="357"/>
      <c r="AB14" s="357"/>
      <c r="AC14" s="357"/>
      <c r="AD14" s="357"/>
      <c r="AE14" s="357"/>
      <c r="AF14" s="357"/>
      <c r="AG14" s="357"/>
      <c r="AH14" s="357"/>
      <c r="AI14" s="357"/>
      <c r="AJ14" s="357"/>
      <c r="AK14" s="357"/>
      <c r="AL14" s="385"/>
    </row>
    <row r="15" spans="1:38" ht="90" x14ac:dyDescent="0.25">
      <c r="A15" s="612" t="s">
        <v>1010</v>
      </c>
      <c r="B15" s="316"/>
      <c r="C15" s="316"/>
      <c r="D15" s="316" t="s">
        <v>55</v>
      </c>
      <c r="E15" s="75" t="s">
        <v>1017</v>
      </c>
      <c r="F15" s="75">
        <v>2</v>
      </c>
      <c r="G15" s="75">
        <v>2</v>
      </c>
      <c r="H15" s="75">
        <v>2</v>
      </c>
      <c r="I15" s="75">
        <v>2</v>
      </c>
      <c r="J15" s="75">
        <f t="shared" ref="J15:J16" si="0">SUM(F15:I15)</f>
        <v>8</v>
      </c>
      <c r="K15" s="75" t="s">
        <v>1018</v>
      </c>
      <c r="L15" s="75" t="s">
        <v>1013</v>
      </c>
      <c r="M15" s="75">
        <v>378</v>
      </c>
      <c r="N15" s="75" t="s">
        <v>1019</v>
      </c>
      <c r="O15" s="75" t="s">
        <v>1020</v>
      </c>
      <c r="P15" s="75">
        <f>SUM(J15*3)</f>
        <v>24</v>
      </c>
      <c r="Q15" s="75" t="s">
        <v>1016</v>
      </c>
      <c r="R15" s="106"/>
      <c r="S15" s="106"/>
      <c r="T15" s="106"/>
      <c r="U15" s="386"/>
      <c r="V15" s="386"/>
      <c r="W15" s="386"/>
      <c r="X15" s="386"/>
      <c r="Y15" s="386"/>
      <c r="Z15" s="386"/>
      <c r="AA15" s="386"/>
      <c r="AB15" s="386"/>
      <c r="AC15" s="386"/>
      <c r="AD15" s="386"/>
      <c r="AE15" s="386"/>
      <c r="AF15" s="386"/>
      <c r="AG15" s="386"/>
      <c r="AH15" s="386"/>
      <c r="AI15" s="387"/>
      <c r="AJ15" s="386"/>
      <c r="AK15" s="386"/>
      <c r="AL15" s="388"/>
    </row>
    <row r="16" spans="1:38" ht="90" x14ac:dyDescent="0.25">
      <c r="A16" s="612" t="s">
        <v>1021</v>
      </c>
      <c r="B16" s="88"/>
      <c r="C16" s="88" t="s">
        <v>55</v>
      </c>
      <c r="D16" s="88"/>
      <c r="E16" s="75" t="s">
        <v>1022</v>
      </c>
      <c r="F16" s="75">
        <v>0</v>
      </c>
      <c r="G16" s="75">
        <v>10</v>
      </c>
      <c r="H16" s="75">
        <v>10</v>
      </c>
      <c r="I16" s="75">
        <v>10</v>
      </c>
      <c r="J16" s="75">
        <f t="shared" si="0"/>
        <v>30</v>
      </c>
      <c r="K16" s="75" t="s">
        <v>1023</v>
      </c>
      <c r="L16" s="75" t="s">
        <v>1013</v>
      </c>
      <c r="M16" s="75">
        <v>470</v>
      </c>
      <c r="N16" s="75" t="s">
        <v>1019</v>
      </c>
      <c r="O16" s="75" t="s">
        <v>1024</v>
      </c>
      <c r="P16" s="75">
        <f>SUM(J16*10)</f>
        <v>300</v>
      </c>
      <c r="Q16" s="75" t="s">
        <v>1016</v>
      </c>
      <c r="R16" s="102"/>
      <c r="S16" s="102"/>
      <c r="T16" s="102"/>
      <c r="U16" s="102"/>
      <c r="V16" s="102"/>
      <c r="W16" s="102"/>
      <c r="X16" s="102"/>
      <c r="Y16" s="102"/>
      <c r="Z16" s="102"/>
      <c r="AA16" s="102"/>
      <c r="AB16" s="102"/>
      <c r="AC16" s="102"/>
      <c r="AD16" s="102"/>
      <c r="AE16" s="102"/>
      <c r="AF16" s="102"/>
      <c r="AG16" s="102"/>
      <c r="AH16" s="102"/>
      <c r="AI16" s="102"/>
      <c r="AJ16" s="102"/>
      <c r="AK16" s="102"/>
      <c r="AL16" s="389"/>
    </row>
    <row r="17" spans="1:38" ht="78.75" x14ac:dyDescent="0.25">
      <c r="A17" s="316" t="s">
        <v>1025</v>
      </c>
      <c r="B17" s="316" t="s">
        <v>55</v>
      </c>
      <c r="C17" s="316"/>
      <c r="D17" s="316"/>
      <c r="E17" s="75" t="s">
        <v>1026</v>
      </c>
      <c r="F17" s="75">
        <v>12</v>
      </c>
      <c r="G17" s="75">
        <v>60</v>
      </c>
      <c r="H17" s="75">
        <v>6</v>
      </c>
      <c r="I17" s="75">
        <v>6</v>
      </c>
      <c r="J17" s="75">
        <f>F17+G17+H17+I17</f>
        <v>84</v>
      </c>
      <c r="K17" s="75" t="s">
        <v>1027</v>
      </c>
      <c r="L17" s="75" t="s">
        <v>1013</v>
      </c>
      <c r="M17" s="75">
        <v>462</v>
      </c>
      <c r="N17" s="75" t="s">
        <v>1028</v>
      </c>
      <c r="O17" s="75" t="s">
        <v>1029</v>
      </c>
      <c r="P17" s="75">
        <v>84</v>
      </c>
      <c r="Q17" s="75" t="s">
        <v>1016</v>
      </c>
      <c r="R17" s="102"/>
      <c r="S17" s="102"/>
      <c r="T17" s="102"/>
      <c r="U17" s="102"/>
      <c r="V17" s="102"/>
      <c r="W17" s="102"/>
      <c r="X17" s="102"/>
      <c r="Y17" s="102"/>
      <c r="Z17" s="102"/>
      <c r="AA17" s="102"/>
      <c r="AB17" s="102"/>
      <c r="AC17" s="102"/>
      <c r="AD17" s="102"/>
      <c r="AE17" s="102"/>
      <c r="AF17" s="102"/>
      <c r="AG17" s="102"/>
      <c r="AH17" s="102"/>
      <c r="AI17" s="102"/>
      <c r="AJ17" s="102"/>
      <c r="AK17" s="102"/>
      <c r="AL17" s="389"/>
    </row>
    <row r="18" spans="1:38" ht="78.75" x14ac:dyDescent="0.25">
      <c r="A18" s="397"/>
      <c r="B18" s="362"/>
      <c r="C18" s="362" t="s">
        <v>55</v>
      </c>
      <c r="D18" s="362"/>
      <c r="E18" s="75" t="s">
        <v>1030</v>
      </c>
      <c r="F18" s="75">
        <v>1</v>
      </c>
      <c r="G18" s="75">
        <v>2</v>
      </c>
      <c r="H18" s="75">
        <v>1</v>
      </c>
      <c r="I18" s="75">
        <v>1</v>
      </c>
      <c r="J18" s="75">
        <f t="shared" ref="J18:J31" si="1">SUM(F18:I18)</f>
        <v>5</v>
      </c>
      <c r="K18" s="75" t="s">
        <v>1031</v>
      </c>
      <c r="L18" s="75" t="s">
        <v>1013</v>
      </c>
      <c r="M18" s="75">
        <v>463</v>
      </c>
      <c r="N18" s="75" t="s">
        <v>1032</v>
      </c>
      <c r="O18" s="75" t="s">
        <v>1029</v>
      </c>
      <c r="P18" s="75">
        <v>5</v>
      </c>
      <c r="Q18" s="75" t="s">
        <v>1016</v>
      </c>
      <c r="R18" s="102"/>
      <c r="S18" s="102"/>
      <c r="T18" s="102"/>
      <c r="U18" s="102"/>
      <c r="V18" s="102"/>
      <c r="W18" s="102"/>
      <c r="X18" s="102"/>
      <c r="Y18" s="102"/>
      <c r="Z18" s="102"/>
      <c r="AA18" s="102"/>
      <c r="AB18" s="390"/>
      <c r="AC18" s="102"/>
      <c r="AD18" s="102"/>
      <c r="AE18" s="102"/>
      <c r="AF18" s="102"/>
      <c r="AG18" s="391"/>
      <c r="AH18" s="391"/>
      <c r="AI18" s="102"/>
      <c r="AJ18" s="102"/>
      <c r="AK18" s="102"/>
      <c r="AL18" s="389"/>
    </row>
    <row r="19" spans="1:38" ht="225" x14ac:dyDescent="0.25">
      <c r="A19" s="612" t="s">
        <v>1033</v>
      </c>
      <c r="B19" s="75"/>
      <c r="C19" s="75"/>
      <c r="D19" s="75" t="s">
        <v>55</v>
      </c>
      <c r="E19" s="75" t="s">
        <v>1034</v>
      </c>
      <c r="F19" s="75" t="s">
        <v>1689</v>
      </c>
      <c r="G19" s="75">
        <v>5</v>
      </c>
      <c r="H19" s="75">
        <v>0</v>
      </c>
      <c r="I19" s="75">
        <v>0</v>
      </c>
      <c r="J19" s="75">
        <f t="shared" si="1"/>
        <v>5</v>
      </c>
      <c r="K19" s="75" t="s">
        <v>1035</v>
      </c>
      <c r="L19" s="75" t="s">
        <v>1013</v>
      </c>
      <c r="M19" s="75">
        <v>197</v>
      </c>
      <c r="N19" s="75" t="s">
        <v>1036</v>
      </c>
      <c r="O19" s="75" t="s">
        <v>1037</v>
      </c>
      <c r="P19" s="75">
        <v>116</v>
      </c>
      <c r="Q19" s="75" t="s">
        <v>1038</v>
      </c>
      <c r="R19" s="102"/>
      <c r="S19" s="102"/>
      <c r="T19" s="102"/>
      <c r="U19" s="102"/>
      <c r="V19" s="102"/>
      <c r="W19" s="102"/>
      <c r="X19" s="102"/>
      <c r="Y19" s="102"/>
      <c r="Z19" s="102"/>
      <c r="AA19" s="102"/>
      <c r="AB19" s="390"/>
      <c r="AC19" s="102"/>
      <c r="AD19" s="102"/>
      <c r="AE19" s="102"/>
      <c r="AF19" s="102"/>
      <c r="AG19" s="391"/>
      <c r="AH19" s="391"/>
      <c r="AI19" s="102"/>
      <c r="AJ19" s="102"/>
      <c r="AK19" s="102"/>
      <c r="AL19" s="389"/>
    </row>
    <row r="20" spans="1:38" ht="123.75" x14ac:dyDescent="0.25">
      <c r="A20" s="612" t="s">
        <v>1039</v>
      </c>
      <c r="B20" s="75"/>
      <c r="C20" s="75"/>
      <c r="D20" s="75" t="s">
        <v>1040</v>
      </c>
      <c r="E20" s="75" t="s">
        <v>1041</v>
      </c>
      <c r="F20" s="75">
        <v>11</v>
      </c>
      <c r="G20" s="75">
        <v>0</v>
      </c>
      <c r="H20" s="75">
        <v>8</v>
      </c>
      <c r="I20" s="75">
        <v>0</v>
      </c>
      <c r="J20" s="75">
        <f>SUM(F20:I20)</f>
        <v>19</v>
      </c>
      <c r="K20" s="75" t="s">
        <v>1042</v>
      </c>
      <c r="L20" s="75" t="s">
        <v>1013</v>
      </c>
      <c r="M20" s="75">
        <v>179</v>
      </c>
      <c r="N20" s="75" t="s">
        <v>1043</v>
      </c>
      <c r="O20" s="75" t="s">
        <v>1044</v>
      </c>
      <c r="P20" s="75">
        <v>116</v>
      </c>
      <c r="Q20" s="75" t="s">
        <v>1045</v>
      </c>
      <c r="R20" s="102"/>
      <c r="S20" s="102"/>
      <c r="T20" s="102"/>
      <c r="U20" s="102"/>
      <c r="V20" s="102"/>
      <c r="W20" s="102"/>
      <c r="X20" s="102"/>
      <c r="Y20" s="102"/>
      <c r="Z20" s="102"/>
      <c r="AA20" s="102"/>
      <c r="AB20" s="390"/>
      <c r="AC20" s="102"/>
      <c r="AD20" s="102"/>
      <c r="AE20" s="102"/>
      <c r="AF20" s="102"/>
      <c r="AG20" s="391"/>
      <c r="AH20" s="391"/>
      <c r="AI20" s="102"/>
      <c r="AJ20" s="102"/>
      <c r="AK20" s="102"/>
      <c r="AL20" s="389"/>
    </row>
    <row r="21" spans="1:38" ht="168.75" x14ac:dyDescent="0.25">
      <c r="A21" s="612" t="s">
        <v>1046</v>
      </c>
      <c r="B21" s="75"/>
      <c r="C21" s="75"/>
      <c r="D21" s="75" t="s">
        <v>55</v>
      </c>
      <c r="E21" s="75" t="s">
        <v>1047</v>
      </c>
      <c r="F21" s="75">
        <v>20</v>
      </c>
      <c r="G21" s="75">
        <v>20</v>
      </c>
      <c r="H21" s="75">
        <v>0</v>
      </c>
      <c r="I21" s="75">
        <v>0</v>
      </c>
      <c r="J21" s="75">
        <f t="shared" si="1"/>
        <v>40</v>
      </c>
      <c r="K21" s="75" t="s">
        <v>1048</v>
      </c>
      <c r="L21" s="75" t="s">
        <v>1013</v>
      </c>
      <c r="M21" s="75">
        <v>181</v>
      </c>
      <c r="N21" s="75" t="s">
        <v>1049</v>
      </c>
      <c r="O21" s="75" t="s">
        <v>1050</v>
      </c>
      <c r="P21" s="75" t="s">
        <v>1051</v>
      </c>
      <c r="Q21" s="75" t="s">
        <v>1045</v>
      </c>
      <c r="R21" s="102"/>
      <c r="S21" s="102"/>
      <c r="T21" s="102"/>
      <c r="U21" s="102"/>
      <c r="V21" s="102"/>
      <c r="W21" s="102"/>
      <c r="X21" s="102"/>
      <c r="Y21" s="102"/>
      <c r="Z21" s="102"/>
      <c r="AA21" s="102"/>
      <c r="AB21" s="390"/>
      <c r="AC21" s="102"/>
      <c r="AD21" s="102"/>
      <c r="AE21" s="102"/>
      <c r="AF21" s="102"/>
      <c r="AG21" s="391"/>
      <c r="AH21" s="391"/>
      <c r="AI21" s="102"/>
      <c r="AJ21" s="102"/>
      <c r="AK21" s="102"/>
      <c r="AL21" s="389"/>
    </row>
    <row r="22" spans="1:38" ht="146.25" x14ac:dyDescent="0.25">
      <c r="A22" s="612" t="s">
        <v>1052</v>
      </c>
      <c r="B22" s="75"/>
      <c r="C22" s="75" t="s">
        <v>55</v>
      </c>
      <c r="D22" s="75"/>
      <c r="E22" s="75" t="s">
        <v>1053</v>
      </c>
      <c r="F22" s="75">
        <v>0</v>
      </c>
      <c r="G22" s="75">
        <v>0</v>
      </c>
      <c r="H22" s="75">
        <v>0</v>
      </c>
      <c r="I22" s="75">
        <v>0</v>
      </c>
      <c r="J22" s="75">
        <f t="shared" si="1"/>
        <v>0</v>
      </c>
      <c r="K22" s="75" t="s">
        <v>1054</v>
      </c>
      <c r="L22" s="75" t="s">
        <v>1013</v>
      </c>
      <c r="M22" s="75">
        <v>180</v>
      </c>
      <c r="N22" s="75" t="s">
        <v>1055</v>
      </c>
      <c r="O22" s="75" t="s">
        <v>1050</v>
      </c>
      <c r="P22" s="75">
        <v>200</v>
      </c>
      <c r="Q22" s="75" t="s">
        <v>1045</v>
      </c>
      <c r="R22" s="102"/>
      <c r="S22" s="102"/>
      <c r="T22" s="102"/>
      <c r="U22" s="102"/>
      <c r="V22" s="102"/>
      <c r="W22" s="102"/>
      <c r="X22" s="102"/>
      <c r="Y22" s="102"/>
      <c r="Z22" s="102"/>
      <c r="AA22" s="102"/>
      <c r="AB22" s="390"/>
      <c r="AC22" s="102"/>
      <c r="AD22" s="102"/>
      <c r="AE22" s="102"/>
      <c r="AF22" s="102"/>
      <c r="AG22" s="391"/>
      <c r="AH22" s="391"/>
      <c r="AI22" s="102"/>
      <c r="AJ22" s="102"/>
      <c r="AK22" s="102"/>
      <c r="AL22" s="613" t="s">
        <v>1690</v>
      </c>
    </row>
    <row r="23" spans="1:38" ht="101.25" x14ac:dyDescent="0.25">
      <c r="A23" s="612" t="s">
        <v>1056</v>
      </c>
      <c r="B23" s="75"/>
      <c r="C23" s="75"/>
      <c r="D23" s="75" t="s">
        <v>63</v>
      </c>
      <c r="E23" s="75" t="s">
        <v>1057</v>
      </c>
      <c r="F23" s="75">
        <v>0</v>
      </c>
      <c r="G23" s="75">
        <v>1</v>
      </c>
      <c r="H23" s="75">
        <v>1</v>
      </c>
      <c r="I23" s="75">
        <v>1</v>
      </c>
      <c r="J23" s="75">
        <f t="shared" si="1"/>
        <v>3</v>
      </c>
      <c r="K23" s="75" t="s">
        <v>1058</v>
      </c>
      <c r="L23" s="75" t="s">
        <v>1013</v>
      </c>
      <c r="M23" s="75">
        <v>182</v>
      </c>
      <c r="N23" s="75" t="s">
        <v>1059</v>
      </c>
      <c r="O23" s="75" t="s">
        <v>1060</v>
      </c>
      <c r="P23" s="75">
        <v>46</v>
      </c>
      <c r="Q23" s="75" t="s">
        <v>1061</v>
      </c>
      <c r="R23" s="380"/>
      <c r="S23" s="380"/>
      <c r="T23" s="380"/>
      <c r="U23" s="380"/>
      <c r="V23" s="380"/>
      <c r="W23" s="380"/>
      <c r="X23" s="380"/>
      <c r="Y23" s="380"/>
      <c r="Z23" s="380"/>
      <c r="AA23" s="380"/>
      <c r="AB23" s="381"/>
      <c r="AC23" s="380"/>
      <c r="AD23" s="380"/>
      <c r="AE23" s="380"/>
      <c r="AF23" s="380"/>
      <c r="AG23" s="382"/>
      <c r="AH23" s="382"/>
      <c r="AI23" s="380"/>
      <c r="AJ23" s="380"/>
      <c r="AK23" s="380"/>
      <c r="AL23" s="392"/>
    </row>
    <row r="24" spans="1:38" ht="135" x14ac:dyDescent="0.25">
      <c r="A24" s="612" t="s">
        <v>1062</v>
      </c>
      <c r="B24" s="75" t="s">
        <v>55</v>
      </c>
      <c r="C24" s="75"/>
      <c r="D24" s="75"/>
      <c r="E24" s="75" t="s">
        <v>1063</v>
      </c>
      <c r="F24" s="75">
        <v>0</v>
      </c>
      <c r="G24" s="75">
        <v>0</v>
      </c>
      <c r="H24" s="75">
        <v>0</v>
      </c>
      <c r="I24" s="75">
        <v>1</v>
      </c>
      <c r="J24" s="75">
        <f t="shared" si="1"/>
        <v>1</v>
      </c>
      <c r="K24" s="75" t="s">
        <v>1064</v>
      </c>
      <c r="L24" s="75" t="s">
        <v>1013</v>
      </c>
      <c r="M24" s="75">
        <v>193</v>
      </c>
      <c r="N24" s="75" t="s">
        <v>1065</v>
      </c>
      <c r="O24" s="75" t="s">
        <v>1066</v>
      </c>
      <c r="P24" s="75" t="s">
        <v>1067</v>
      </c>
      <c r="Q24" s="75" t="s">
        <v>1061</v>
      </c>
      <c r="R24" s="380"/>
      <c r="S24" s="380"/>
      <c r="T24" s="380"/>
      <c r="U24" s="380"/>
      <c r="V24" s="380"/>
      <c r="W24" s="380"/>
      <c r="X24" s="380"/>
      <c r="Y24" s="380"/>
      <c r="Z24" s="380"/>
      <c r="AA24" s="380"/>
      <c r="AB24" s="381"/>
      <c r="AC24" s="380"/>
      <c r="AD24" s="380"/>
      <c r="AE24" s="380"/>
      <c r="AF24" s="380"/>
      <c r="AG24" s="382"/>
      <c r="AH24" s="382"/>
      <c r="AI24" s="380"/>
      <c r="AJ24" s="380"/>
      <c r="AK24" s="380"/>
      <c r="AL24" s="392"/>
    </row>
    <row r="25" spans="1:38" ht="67.5" x14ac:dyDescent="0.25">
      <c r="A25" s="612" t="s">
        <v>1068</v>
      </c>
      <c r="B25" s="75" t="s">
        <v>55</v>
      </c>
      <c r="C25" s="75"/>
      <c r="D25" s="75"/>
      <c r="E25" s="75" t="s">
        <v>1069</v>
      </c>
      <c r="F25" s="75">
        <v>0</v>
      </c>
      <c r="G25" s="75">
        <v>3</v>
      </c>
      <c r="H25" s="75">
        <v>0</v>
      </c>
      <c r="I25" s="75">
        <v>0</v>
      </c>
      <c r="J25" s="75">
        <f t="shared" si="1"/>
        <v>3</v>
      </c>
      <c r="K25" s="75" t="s">
        <v>1070</v>
      </c>
      <c r="L25" s="75" t="s">
        <v>1013</v>
      </c>
      <c r="M25" s="75">
        <v>183</v>
      </c>
      <c r="N25" s="75" t="s">
        <v>564</v>
      </c>
      <c r="O25" s="75" t="s">
        <v>1071</v>
      </c>
      <c r="P25" s="75">
        <v>60</v>
      </c>
      <c r="Q25" s="75" t="s">
        <v>1061</v>
      </c>
      <c r="R25" s="380"/>
      <c r="S25" s="380"/>
      <c r="T25" s="380"/>
      <c r="U25" s="380"/>
      <c r="V25" s="380"/>
      <c r="W25" s="380"/>
      <c r="X25" s="380"/>
      <c r="Y25" s="380"/>
      <c r="Z25" s="380"/>
      <c r="AA25" s="380"/>
      <c r="AB25" s="381"/>
      <c r="AC25" s="380"/>
      <c r="AD25" s="380"/>
      <c r="AE25" s="380"/>
      <c r="AF25" s="380"/>
      <c r="AG25" s="382"/>
      <c r="AH25" s="382"/>
      <c r="AI25" s="380"/>
      <c r="AJ25" s="380"/>
      <c r="AK25" s="380"/>
      <c r="AL25" s="392"/>
    </row>
    <row r="26" spans="1:38" ht="67.5" x14ac:dyDescent="0.25">
      <c r="A26" s="612" t="s">
        <v>1068</v>
      </c>
      <c r="B26" s="75" t="s">
        <v>55</v>
      </c>
      <c r="C26" s="75"/>
      <c r="D26" s="75"/>
      <c r="E26" s="75" t="s">
        <v>1072</v>
      </c>
      <c r="F26" s="75">
        <v>0</v>
      </c>
      <c r="G26" s="75">
        <v>1</v>
      </c>
      <c r="H26" s="75">
        <v>0</v>
      </c>
      <c r="I26" s="75">
        <v>0</v>
      </c>
      <c r="J26" s="75">
        <f t="shared" si="1"/>
        <v>1</v>
      </c>
      <c r="K26" s="75" t="s">
        <v>1070</v>
      </c>
      <c r="L26" s="75" t="s">
        <v>1013</v>
      </c>
      <c r="M26" s="75">
        <v>183</v>
      </c>
      <c r="N26" s="75" t="s">
        <v>564</v>
      </c>
      <c r="O26" s="75" t="s">
        <v>1071</v>
      </c>
      <c r="P26" s="75" t="s">
        <v>1073</v>
      </c>
      <c r="Q26" s="75" t="s">
        <v>1061</v>
      </c>
      <c r="R26" s="380"/>
      <c r="S26" s="380"/>
      <c r="T26" s="380"/>
      <c r="U26" s="380"/>
      <c r="V26" s="380"/>
      <c r="W26" s="380"/>
      <c r="X26" s="380"/>
      <c r="Y26" s="380"/>
      <c r="Z26" s="380"/>
      <c r="AA26" s="380"/>
      <c r="AB26" s="381"/>
      <c r="AC26" s="380"/>
      <c r="AD26" s="380"/>
      <c r="AE26" s="380"/>
      <c r="AF26" s="380"/>
      <c r="AG26" s="382"/>
      <c r="AH26" s="382"/>
      <c r="AI26" s="380"/>
      <c r="AJ26" s="380"/>
      <c r="AK26" s="380"/>
      <c r="AL26" s="392"/>
    </row>
    <row r="27" spans="1:38" ht="112.5" x14ac:dyDescent="0.25">
      <c r="A27" s="612" t="s">
        <v>1074</v>
      </c>
      <c r="B27" s="75" t="s">
        <v>55</v>
      </c>
      <c r="C27" s="75"/>
      <c r="D27" s="75"/>
      <c r="E27" s="75" t="s">
        <v>1075</v>
      </c>
      <c r="F27" s="75">
        <v>0</v>
      </c>
      <c r="G27" s="75">
        <v>1</v>
      </c>
      <c r="H27" s="75">
        <v>2</v>
      </c>
      <c r="I27" s="75">
        <v>0</v>
      </c>
      <c r="J27" s="75">
        <f t="shared" si="1"/>
        <v>3</v>
      </c>
      <c r="K27" s="75" t="s">
        <v>1076</v>
      </c>
      <c r="L27" s="75" t="s">
        <v>1013</v>
      </c>
      <c r="M27" s="75">
        <v>391</v>
      </c>
      <c r="N27" s="75" t="s">
        <v>1077</v>
      </c>
      <c r="O27" s="75" t="s">
        <v>1078</v>
      </c>
      <c r="P27" s="75" t="s">
        <v>1079</v>
      </c>
      <c r="Q27" s="75" t="s">
        <v>1061</v>
      </c>
      <c r="R27" s="380"/>
      <c r="S27" s="380"/>
      <c r="T27" s="380"/>
      <c r="U27" s="380"/>
      <c r="V27" s="380"/>
      <c r="W27" s="380"/>
      <c r="X27" s="380"/>
      <c r="Y27" s="380"/>
      <c r="Z27" s="380"/>
      <c r="AA27" s="380"/>
      <c r="AB27" s="381"/>
      <c r="AC27" s="380"/>
      <c r="AD27" s="380"/>
      <c r="AE27" s="380"/>
      <c r="AF27" s="380"/>
      <c r="AG27" s="382"/>
      <c r="AH27" s="382"/>
      <c r="AI27" s="380"/>
      <c r="AJ27" s="380"/>
      <c r="AK27" s="380"/>
      <c r="AL27" s="392"/>
    </row>
    <row r="28" spans="1:38" ht="123.75" x14ac:dyDescent="0.25">
      <c r="A28" s="612" t="s">
        <v>1080</v>
      </c>
      <c r="B28" s="75"/>
      <c r="C28" s="75"/>
      <c r="D28" s="75" t="s">
        <v>55</v>
      </c>
      <c r="E28" s="75" t="s">
        <v>1081</v>
      </c>
      <c r="F28" s="75">
        <v>10</v>
      </c>
      <c r="G28" s="75">
        <v>0</v>
      </c>
      <c r="H28" s="75">
        <v>0</v>
      </c>
      <c r="I28" s="75">
        <v>0</v>
      </c>
      <c r="J28" s="75">
        <f t="shared" si="1"/>
        <v>10</v>
      </c>
      <c r="K28" s="75" t="s">
        <v>1082</v>
      </c>
      <c r="L28" s="75" t="s">
        <v>1013</v>
      </c>
      <c r="M28" s="75">
        <v>182</v>
      </c>
      <c r="N28" s="75" t="s">
        <v>1083</v>
      </c>
      <c r="O28" s="75" t="s">
        <v>1084</v>
      </c>
      <c r="P28" s="75" t="s">
        <v>1085</v>
      </c>
      <c r="Q28" s="75" t="s">
        <v>1061</v>
      </c>
      <c r="R28" s="380"/>
      <c r="S28" s="380"/>
      <c r="T28" s="380"/>
      <c r="U28" s="380"/>
      <c r="V28" s="380"/>
      <c r="W28" s="380"/>
      <c r="X28" s="380"/>
      <c r="Y28" s="380"/>
      <c r="Z28" s="380"/>
      <c r="AA28" s="380"/>
      <c r="AB28" s="381"/>
      <c r="AC28" s="380"/>
      <c r="AD28" s="380"/>
      <c r="AE28" s="380"/>
      <c r="AF28" s="380"/>
      <c r="AG28" s="382"/>
      <c r="AH28" s="382"/>
      <c r="AI28" s="380"/>
      <c r="AJ28" s="380"/>
      <c r="AK28" s="380"/>
      <c r="AL28" s="392"/>
    </row>
    <row r="29" spans="1:38" ht="123.75" x14ac:dyDescent="0.25">
      <c r="A29" s="612" t="s">
        <v>1086</v>
      </c>
      <c r="B29" s="75"/>
      <c r="C29" s="75"/>
      <c r="D29" s="75" t="s">
        <v>55</v>
      </c>
      <c r="E29" s="75" t="s">
        <v>1087</v>
      </c>
      <c r="F29" s="75">
        <v>0</v>
      </c>
      <c r="G29" s="75">
        <v>1</v>
      </c>
      <c r="H29" s="75">
        <v>0</v>
      </c>
      <c r="I29" s="75">
        <v>0</v>
      </c>
      <c r="J29" s="75">
        <f t="shared" si="1"/>
        <v>1</v>
      </c>
      <c r="K29" s="75" t="s">
        <v>1088</v>
      </c>
      <c r="L29" s="75" t="s">
        <v>1013</v>
      </c>
      <c r="M29" s="75">
        <v>182</v>
      </c>
      <c r="N29" s="75" t="s">
        <v>1089</v>
      </c>
      <c r="O29" s="75" t="s">
        <v>1084</v>
      </c>
      <c r="P29" s="75" t="s">
        <v>1090</v>
      </c>
      <c r="Q29" s="75" t="s">
        <v>1061</v>
      </c>
      <c r="R29" s="380"/>
      <c r="S29" s="380"/>
      <c r="T29" s="380"/>
      <c r="U29" s="380"/>
      <c r="V29" s="380"/>
      <c r="W29" s="380"/>
      <c r="X29" s="380"/>
      <c r="Y29" s="380"/>
      <c r="Z29" s="380"/>
      <c r="AA29" s="380"/>
      <c r="AB29" s="381"/>
      <c r="AC29" s="380"/>
      <c r="AD29" s="380"/>
      <c r="AE29" s="380"/>
      <c r="AF29" s="380"/>
      <c r="AG29" s="382"/>
      <c r="AH29" s="382"/>
      <c r="AI29" s="380"/>
      <c r="AJ29" s="380"/>
      <c r="AK29" s="380"/>
      <c r="AL29" s="392"/>
    </row>
    <row r="30" spans="1:38" ht="157.5" x14ac:dyDescent="0.25">
      <c r="A30" s="612" t="s">
        <v>1091</v>
      </c>
      <c r="B30" s="75"/>
      <c r="C30" s="75" t="s">
        <v>55</v>
      </c>
      <c r="D30" s="75"/>
      <c r="E30" s="75" t="s">
        <v>1092</v>
      </c>
      <c r="F30" s="75">
        <v>0</v>
      </c>
      <c r="G30" s="75">
        <v>15</v>
      </c>
      <c r="H30" s="75">
        <v>0</v>
      </c>
      <c r="I30" s="75">
        <v>0</v>
      </c>
      <c r="J30" s="75">
        <f t="shared" si="1"/>
        <v>15</v>
      </c>
      <c r="K30" s="75" t="s">
        <v>1093</v>
      </c>
      <c r="L30" s="75" t="s">
        <v>1013</v>
      </c>
      <c r="M30" s="75" t="s">
        <v>1094</v>
      </c>
      <c r="N30" s="75" t="s">
        <v>1095</v>
      </c>
      <c r="O30" s="75" t="s">
        <v>1096</v>
      </c>
      <c r="P30" s="75" t="s">
        <v>1090</v>
      </c>
      <c r="Q30" s="75" t="s">
        <v>1061</v>
      </c>
      <c r="R30" s="108"/>
      <c r="S30" s="108"/>
      <c r="T30" s="383"/>
      <c r="U30" s="106"/>
      <c r="V30" s="383"/>
      <c r="W30" s="383"/>
      <c r="X30" s="383"/>
      <c r="Y30" s="383"/>
      <c r="Z30" s="383"/>
      <c r="AA30" s="383"/>
      <c r="AB30" s="383"/>
      <c r="AC30" s="383"/>
      <c r="AD30" s="383"/>
      <c r="AE30" s="383"/>
      <c r="AF30" s="383"/>
      <c r="AG30" s="106"/>
      <c r="AH30" s="106"/>
      <c r="AI30" s="384"/>
      <c r="AJ30" s="383"/>
      <c r="AK30" s="383"/>
      <c r="AL30" s="393"/>
    </row>
    <row r="31" spans="1:38" ht="123.75" x14ac:dyDescent="0.25">
      <c r="A31" s="612" t="s">
        <v>1691</v>
      </c>
      <c r="B31" s="75"/>
      <c r="C31" s="75" t="s">
        <v>55</v>
      </c>
      <c r="D31" s="75"/>
      <c r="E31" s="75" t="s">
        <v>1692</v>
      </c>
      <c r="F31" s="75">
        <v>0</v>
      </c>
      <c r="G31" s="75">
        <v>16</v>
      </c>
      <c r="H31" s="75">
        <v>0</v>
      </c>
      <c r="I31" s="75">
        <v>0</v>
      </c>
      <c r="J31" s="75">
        <f t="shared" si="1"/>
        <v>16</v>
      </c>
      <c r="K31" s="75" t="s">
        <v>1693</v>
      </c>
      <c r="L31" s="75" t="s">
        <v>1013</v>
      </c>
      <c r="M31" s="75">
        <v>441</v>
      </c>
      <c r="N31" s="75" t="s">
        <v>1694</v>
      </c>
      <c r="O31" s="75" t="s">
        <v>1695</v>
      </c>
      <c r="P31" s="75" t="s">
        <v>1696</v>
      </c>
      <c r="Q31" s="75" t="s">
        <v>1061</v>
      </c>
      <c r="R31" s="108"/>
      <c r="S31" s="108"/>
      <c r="T31" s="108"/>
      <c r="U31" s="108"/>
      <c r="V31" s="108"/>
      <c r="W31" s="108"/>
      <c r="X31" s="108"/>
      <c r="Y31" s="108"/>
      <c r="Z31" s="108"/>
      <c r="AA31" s="108"/>
      <c r="AB31" s="108"/>
      <c r="AC31" s="108"/>
      <c r="AD31" s="108"/>
      <c r="AE31" s="108"/>
      <c r="AF31" s="108"/>
      <c r="AG31" s="108"/>
      <c r="AH31" s="108"/>
      <c r="AI31" s="614"/>
      <c r="AJ31" s="108"/>
      <c r="AK31" s="108"/>
      <c r="AL31" s="393"/>
    </row>
    <row r="32" spans="1:38" s="240" customFormat="1" ht="15" customHeight="1" x14ac:dyDescent="0.25">
      <c r="A32" s="743" t="s">
        <v>71</v>
      </c>
      <c r="B32" s="743"/>
      <c r="C32" s="743"/>
      <c r="D32" s="743"/>
      <c r="E32" s="743"/>
      <c r="F32" s="743"/>
      <c r="G32" s="743"/>
      <c r="H32" s="743"/>
      <c r="I32" s="743"/>
      <c r="J32" s="743"/>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743"/>
      <c r="AH32" s="743"/>
      <c r="AI32" s="743"/>
      <c r="AJ32" s="743"/>
      <c r="AK32" s="743"/>
      <c r="AL32" s="743"/>
    </row>
    <row r="35" spans="1:5" x14ac:dyDescent="0.25">
      <c r="A35" s="742" t="s">
        <v>1098</v>
      </c>
      <c r="B35" s="742"/>
      <c r="C35" s="742"/>
      <c r="D35" s="742"/>
      <c r="E35" s="742"/>
    </row>
    <row r="36" spans="1:5" x14ac:dyDescent="0.25">
      <c r="A36" t="s">
        <v>73</v>
      </c>
    </row>
    <row r="39" spans="1:5" x14ac:dyDescent="0.25">
      <c r="A39" s="742" t="s">
        <v>74</v>
      </c>
      <c r="B39" s="742"/>
      <c r="C39" s="742"/>
      <c r="D39" s="742"/>
      <c r="E39" s="742"/>
    </row>
    <row r="40" spans="1:5" x14ac:dyDescent="0.25">
      <c r="A40" t="s">
        <v>75</v>
      </c>
    </row>
  </sheetData>
  <mergeCells count="40">
    <mergeCell ref="V11:Z11"/>
    <mergeCell ref="AA11:AA13"/>
    <mergeCell ref="R11:R13"/>
    <mergeCell ref="S11:S13"/>
    <mergeCell ref="A39:E39"/>
    <mergeCell ref="AL11:AL13"/>
    <mergeCell ref="V12:W12"/>
    <mergeCell ref="X12:Z12"/>
    <mergeCell ref="A32:AL32"/>
    <mergeCell ref="A35:E35"/>
    <mergeCell ref="AE11:AF12"/>
    <mergeCell ref="AG11:AG13"/>
    <mergeCell ref="AH11:AH13"/>
    <mergeCell ref="AI11:AI13"/>
    <mergeCell ref="AJ11:AJ13"/>
    <mergeCell ref="AK11:AK13"/>
    <mergeCell ref="T11:T13"/>
    <mergeCell ref="U11:U13"/>
    <mergeCell ref="A6:AJ6"/>
    <mergeCell ref="A10:N10"/>
    <mergeCell ref="R10:AL10"/>
    <mergeCell ref="A11:A13"/>
    <mergeCell ref="B11:D12"/>
    <mergeCell ref="E11:E13"/>
    <mergeCell ref="F11:J12"/>
    <mergeCell ref="K11:K13"/>
    <mergeCell ref="L11:L13"/>
    <mergeCell ref="M11:M13"/>
    <mergeCell ref="AB11:AB13"/>
    <mergeCell ref="AC11:AD12"/>
    <mergeCell ref="N11:N13"/>
    <mergeCell ref="O11:O13"/>
    <mergeCell ref="P11:P13"/>
    <mergeCell ref="Q11:Q13"/>
    <mergeCell ref="A1:E4"/>
    <mergeCell ref="F1:O2"/>
    <mergeCell ref="P1:Q1"/>
    <mergeCell ref="P2:Q2"/>
    <mergeCell ref="F3:O4"/>
    <mergeCell ref="P3:Q4"/>
  </mergeCells>
  <pageMargins left="0.7" right="0.7" top="0.75" bottom="0.75" header="0.3" footer="0.3"/>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6"/>
  <sheetViews>
    <sheetView workbookViewId="0">
      <selection sqref="A1:E4"/>
    </sheetView>
  </sheetViews>
  <sheetFormatPr baseColWidth="10" defaultRowHeight="15" x14ac:dyDescent="0.25"/>
  <cols>
    <col min="1" max="1" width="23.42578125" customWidth="1"/>
    <col min="5" max="5" width="27.28515625" customWidth="1"/>
    <col min="15" max="15" width="29"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220</v>
      </c>
      <c r="B7" s="2"/>
      <c r="C7" s="2"/>
      <c r="D7" s="2"/>
      <c r="E7" s="2"/>
      <c r="F7" s="2"/>
      <c r="G7" s="2"/>
      <c r="H7" s="2"/>
      <c r="I7" s="2"/>
      <c r="J7" s="2"/>
      <c r="K7" s="2"/>
    </row>
    <row r="8" spans="1:38" x14ac:dyDescent="0.25">
      <c r="A8" s="2" t="s">
        <v>156</v>
      </c>
      <c r="B8" s="2"/>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1"/>
      <c r="O10" s="731"/>
      <c r="P10" s="731"/>
      <c r="Q10" s="840"/>
      <c r="R10" s="735" t="s">
        <v>221</v>
      </c>
      <c r="S10" s="735"/>
      <c r="T10" s="735"/>
      <c r="U10" s="735"/>
      <c r="V10" s="735"/>
      <c r="W10" s="735"/>
      <c r="X10" s="735"/>
      <c r="Y10" s="735"/>
      <c r="Z10" s="735"/>
      <c r="AA10" s="735"/>
      <c r="AB10" s="735"/>
      <c r="AC10" s="735"/>
      <c r="AD10" s="735"/>
      <c r="AE10" s="735"/>
      <c r="AF10" s="735"/>
      <c r="AG10" s="735"/>
      <c r="AH10" s="735"/>
      <c r="AI10" s="735"/>
      <c r="AJ10" s="735"/>
      <c r="AK10" s="735"/>
      <c r="AL10" s="746"/>
    </row>
    <row r="11" spans="1:38" x14ac:dyDescent="0.25">
      <c r="A11" s="841" t="s">
        <v>10</v>
      </c>
      <c r="B11" s="759" t="s">
        <v>11</v>
      </c>
      <c r="C11" s="759"/>
      <c r="D11" s="759"/>
      <c r="E11" s="759" t="s">
        <v>12</v>
      </c>
      <c r="F11" s="759" t="s">
        <v>13</v>
      </c>
      <c r="G11" s="759"/>
      <c r="H11" s="759"/>
      <c r="I11" s="759"/>
      <c r="J11" s="759"/>
      <c r="K11" s="759" t="s">
        <v>14</v>
      </c>
      <c r="L11" s="759" t="s">
        <v>15</v>
      </c>
      <c r="M11" s="759" t="s">
        <v>222</v>
      </c>
      <c r="N11" s="759" t="s">
        <v>17</v>
      </c>
      <c r="O11" s="755" t="s">
        <v>18</v>
      </c>
      <c r="P11" s="757" t="s">
        <v>223</v>
      </c>
      <c r="Q11" s="773" t="s">
        <v>20</v>
      </c>
      <c r="R11" s="843" t="s">
        <v>21</v>
      </c>
      <c r="S11" s="845" t="s">
        <v>22</v>
      </c>
      <c r="T11" s="845" t="s">
        <v>23</v>
      </c>
      <c r="U11" s="750" t="s">
        <v>24</v>
      </c>
      <c r="V11" s="747" t="s">
        <v>25</v>
      </c>
      <c r="W11" s="747"/>
      <c r="X11" s="747"/>
      <c r="Y11" s="747"/>
      <c r="Z11" s="747"/>
      <c r="AA11" s="752" t="s">
        <v>26</v>
      </c>
      <c r="AB11" s="747" t="s">
        <v>27</v>
      </c>
      <c r="AC11" s="747" t="s">
        <v>28</v>
      </c>
      <c r="AD11" s="747"/>
      <c r="AE11" s="747" t="s">
        <v>29</v>
      </c>
      <c r="AF11" s="747"/>
      <c r="AG11" s="750" t="s">
        <v>30</v>
      </c>
      <c r="AH11" s="750" t="s">
        <v>31</v>
      </c>
      <c r="AI11" s="750" t="s">
        <v>32</v>
      </c>
      <c r="AJ11" s="750" t="s">
        <v>33</v>
      </c>
      <c r="AK11" s="750" t="s">
        <v>34</v>
      </c>
      <c r="AL11" s="849" t="s">
        <v>35</v>
      </c>
    </row>
    <row r="12" spans="1:38" x14ac:dyDescent="0.25">
      <c r="A12" s="842"/>
      <c r="B12" s="705"/>
      <c r="C12" s="705"/>
      <c r="D12" s="705"/>
      <c r="E12" s="705"/>
      <c r="F12" s="705"/>
      <c r="G12" s="705"/>
      <c r="H12" s="705"/>
      <c r="I12" s="705"/>
      <c r="J12" s="705"/>
      <c r="K12" s="705"/>
      <c r="L12" s="705"/>
      <c r="M12" s="705"/>
      <c r="N12" s="705"/>
      <c r="O12" s="701"/>
      <c r="P12" s="703"/>
      <c r="Q12" s="774"/>
      <c r="R12" s="844"/>
      <c r="S12" s="846"/>
      <c r="T12" s="846"/>
      <c r="U12" s="717"/>
      <c r="V12" s="697" t="s">
        <v>36</v>
      </c>
      <c r="W12" s="697"/>
      <c r="X12" s="697" t="s">
        <v>37</v>
      </c>
      <c r="Y12" s="697"/>
      <c r="Z12" s="697"/>
      <c r="AA12" s="695"/>
      <c r="AB12" s="697"/>
      <c r="AC12" s="697"/>
      <c r="AD12" s="697"/>
      <c r="AE12" s="697"/>
      <c r="AF12" s="697"/>
      <c r="AG12" s="717"/>
      <c r="AH12" s="717"/>
      <c r="AI12" s="717"/>
      <c r="AJ12" s="717"/>
      <c r="AK12" s="717"/>
      <c r="AL12" s="850"/>
    </row>
    <row r="13" spans="1:38" ht="45" x14ac:dyDescent="0.25">
      <c r="A13" s="842"/>
      <c r="B13" s="192" t="s">
        <v>38</v>
      </c>
      <c r="C13" s="192" t="s">
        <v>39</v>
      </c>
      <c r="D13" s="193" t="s">
        <v>40</v>
      </c>
      <c r="E13" s="705"/>
      <c r="F13" s="194" t="s">
        <v>41</v>
      </c>
      <c r="G13" s="194" t="s">
        <v>42</v>
      </c>
      <c r="H13" s="194" t="s">
        <v>43</v>
      </c>
      <c r="I13" s="194" t="s">
        <v>44</v>
      </c>
      <c r="J13" s="124" t="s">
        <v>45</v>
      </c>
      <c r="K13" s="705"/>
      <c r="L13" s="705"/>
      <c r="M13" s="705"/>
      <c r="N13" s="705"/>
      <c r="O13" s="701"/>
      <c r="P13" s="703"/>
      <c r="Q13" s="774"/>
      <c r="R13" s="844"/>
      <c r="S13" s="846"/>
      <c r="T13" s="846"/>
      <c r="U13" s="717"/>
      <c r="V13" s="195" t="s">
        <v>46</v>
      </c>
      <c r="W13" s="195" t="s">
        <v>47</v>
      </c>
      <c r="X13" s="195" t="s">
        <v>48</v>
      </c>
      <c r="Y13" s="195" t="s">
        <v>49</v>
      </c>
      <c r="Z13" s="195" t="s">
        <v>47</v>
      </c>
      <c r="AA13" s="695"/>
      <c r="AB13" s="697"/>
      <c r="AC13" s="121" t="s">
        <v>50</v>
      </c>
      <c r="AD13" s="121" t="s">
        <v>51</v>
      </c>
      <c r="AE13" s="121" t="s">
        <v>52</v>
      </c>
      <c r="AF13" s="121" t="s">
        <v>53</v>
      </c>
      <c r="AG13" s="717"/>
      <c r="AH13" s="717"/>
      <c r="AI13" s="717"/>
      <c r="AJ13" s="717"/>
      <c r="AK13" s="717"/>
      <c r="AL13" s="850"/>
    </row>
    <row r="14" spans="1:38" s="3" customFormat="1" ht="252" customHeight="1" x14ac:dyDescent="0.25">
      <c r="A14" s="196" t="s">
        <v>224</v>
      </c>
      <c r="B14" s="28"/>
      <c r="C14" s="28" t="s">
        <v>55</v>
      </c>
      <c r="D14" s="28"/>
      <c r="E14" s="155" t="s">
        <v>225</v>
      </c>
      <c r="F14" s="197">
        <v>20</v>
      </c>
      <c r="G14" s="197">
        <v>30</v>
      </c>
      <c r="H14" s="28">
        <v>30</v>
      </c>
      <c r="I14" s="28">
        <v>30</v>
      </c>
      <c r="J14" s="58">
        <f t="shared" ref="J14" si="0">SUM(F14:I14)</f>
        <v>110</v>
      </c>
      <c r="K14" s="155" t="s">
        <v>226</v>
      </c>
      <c r="L14" s="59" t="s">
        <v>227</v>
      </c>
      <c r="M14" s="155" t="s">
        <v>228</v>
      </c>
      <c r="N14" s="155" t="s">
        <v>229</v>
      </c>
      <c r="O14" s="155" t="s">
        <v>230</v>
      </c>
      <c r="P14" s="28">
        <v>110</v>
      </c>
      <c r="Q14" s="198" t="s">
        <v>231</v>
      </c>
      <c r="R14" s="199"/>
      <c r="S14" s="199"/>
      <c r="T14" s="200"/>
      <c r="U14" s="155"/>
      <c r="V14" s="107"/>
      <c r="W14" s="155"/>
      <c r="X14" s="155"/>
      <c r="Y14" s="155"/>
      <c r="Z14" s="155"/>
      <c r="AA14" s="155"/>
      <c r="AB14" s="155"/>
      <c r="AC14" s="29"/>
      <c r="AD14" s="29"/>
      <c r="AE14" s="29"/>
      <c r="AF14" s="29"/>
      <c r="AG14" s="155"/>
      <c r="AH14" s="155"/>
      <c r="AI14" s="201"/>
      <c r="AJ14" s="29"/>
      <c r="AK14" s="29"/>
      <c r="AL14" s="198" t="s">
        <v>232</v>
      </c>
    </row>
    <row r="15" spans="1:38" s="3" customFormat="1" ht="198.75" customHeight="1" x14ac:dyDescent="0.25">
      <c r="A15" s="196" t="s">
        <v>233</v>
      </c>
      <c r="B15" s="28"/>
      <c r="C15" s="28" t="s">
        <v>55</v>
      </c>
      <c r="D15" s="175"/>
      <c r="E15" s="155" t="s">
        <v>234</v>
      </c>
      <c r="F15" s="29">
        <v>20</v>
      </c>
      <c r="G15" s="29">
        <v>20</v>
      </c>
      <c r="H15" s="28">
        <v>20</v>
      </c>
      <c r="I15" s="28">
        <v>20</v>
      </c>
      <c r="J15" s="58">
        <f t="shared" ref="J15:J16" si="1">SUM(F15:I15)</f>
        <v>80</v>
      </c>
      <c r="K15" s="155" t="s">
        <v>235</v>
      </c>
      <c r="L15" s="59" t="s">
        <v>236</v>
      </c>
      <c r="M15" s="155" t="s">
        <v>228</v>
      </c>
      <c r="N15" s="155" t="s">
        <v>237</v>
      </c>
      <c r="O15" s="155" t="s">
        <v>238</v>
      </c>
      <c r="P15" s="28">
        <v>80</v>
      </c>
      <c r="Q15" s="198" t="s">
        <v>239</v>
      </c>
      <c r="R15" s="176"/>
      <c r="S15" s="176"/>
      <c r="T15" s="28"/>
      <c r="U15" s="155"/>
      <c r="V15" s="28"/>
      <c r="W15" s="155"/>
      <c r="X15" s="155"/>
      <c r="Y15" s="155"/>
      <c r="Z15" s="155"/>
      <c r="AA15" s="155"/>
      <c r="AB15" s="155"/>
      <c r="AC15" s="29"/>
      <c r="AD15" s="29"/>
      <c r="AE15" s="29"/>
      <c r="AF15" s="29"/>
      <c r="AG15" s="155"/>
      <c r="AH15" s="201"/>
      <c r="AI15" s="201"/>
      <c r="AJ15" s="202"/>
      <c r="AK15" s="29"/>
      <c r="AL15" s="198" t="s">
        <v>240</v>
      </c>
    </row>
    <row r="16" spans="1:38" ht="158.25" customHeight="1" x14ac:dyDescent="0.25">
      <c r="A16" s="196" t="s">
        <v>241</v>
      </c>
      <c r="B16" s="103"/>
      <c r="C16" s="28" t="s">
        <v>55</v>
      </c>
      <c r="D16" s="28"/>
      <c r="E16" s="155" t="s">
        <v>242</v>
      </c>
      <c r="F16" s="28">
        <v>30</v>
      </c>
      <c r="G16" s="28">
        <v>30</v>
      </c>
      <c r="H16" s="28">
        <v>30</v>
      </c>
      <c r="I16" s="28">
        <v>30</v>
      </c>
      <c r="J16" s="58">
        <f t="shared" si="1"/>
        <v>120</v>
      </c>
      <c r="K16" s="155" t="s">
        <v>243</v>
      </c>
      <c r="L16" s="59" t="s">
        <v>227</v>
      </c>
      <c r="M16" s="155" t="s">
        <v>244</v>
      </c>
      <c r="N16" s="155" t="s">
        <v>245</v>
      </c>
      <c r="O16" s="155" t="s">
        <v>246</v>
      </c>
      <c r="P16" s="28">
        <v>120</v>
      </c>
      <c r="Q16" s="198" t="s">
        <v>231</v>
      </c>
      <c r="R16" s="203"/>
      <c r="S16" s="28"/>
      <c r="T16" s="28"/>
      <c r="U16" s="155"/>
      <c r="V16" s="28"/>
      <c r="W16" s="155"/>
      <c r="X16" s="155"/>
      <c r="Y16" s="155"/>
      <c r="Z16" s="155"/>
      <c r="AA16" s="155"/>
      <c r="AB16" s="155"/>
      <c r="AC16" s="155"/>
      <c r="AD16" s="197"/>
      <c r="AE16" s="197"/>
      <c r="AF16" s="197"/>
      <c r="AG16" s="155"/>
      <c r="AH16" s="155"/>
      <c r="AI16" s="201"/>
      <c r="AJ16" s="29"/>
      <c r="AK16" s="31"/>
      <c r="AL16" s="198" t="s">
        <v>247</v>
      </c>
    </row>
    <row r="17" spans="1:38" s="3" customFormat="1" ht="15.75" thickBot="1" x14ac:dyDescent="0.3">
      <c r="A17" s="204" t="s">
        <v>45</v>
      </c>
      <c r="B17" s="205"/>
      <c r="C17" s="205"/>
      <c r="D17" s="205"/>
      <c r="E17" s="205"/>
      <c r="F17" s="206">
        <f>SUM(F14:F16)</f>
        <v>70</v>
      </c>
      <c r="G17" s="206">
        <f>SUM(G14:G16)</f>
        <v>80</v>
      </c>
      <c r="H17" s="206">
        <f>SUM(H14:H16)</f>
        <v>80</v>
      </c>
      <c r="I17" s="206">
        <f>SUM(I14:I16)</f>
        <v>80</v>
      </c>
      <c r="J17" s="207">
        <f>SUM(F17:I17)</f>
        <v>310</v>
      </c>
      <c r="K17" s="208" t="s">
        <v>70</v>
      </c>
      <c r="L17" s="208" t="s">
        <v>70</v>
      </c>
      <c r="M17" s="208" t="s">
        <v>70</v>
      </c>
      <c r="N17" s="206"/>
      <c r="O17" s="206"/>
      <c r="P17" s="206"/>
      <c r="Q17" s="209"/>
      <c r="R17" s="210">
        <f>SUM(R14:R16)</f>
        <v>0</v>
      </c>
      <c r="S17" s="206">
        <f>SUM(S14:S16)</f>
        <v>0</v>
      </c>
      <c r="T17" s="206">
        <f t="shared" ref="T17" si="2">SUM(S17)</f>
        <v>0</v>
      </c>
      <c r="U17" s="206"/>
      <c r="V17" s="206">
        <f t="shared" ref="V17" si="3">SUM(T17)</f>
        <v>0</v>
      </c>
      <c r="W17" s="206">
        <f t="shared" ref="W17" si="4">SUM(V17,R17)</f>
        <v>0</v>
      </c>
      <c r="X17" s="206"/>
      <c r="Y17" s="206">
        <f t="shared" ref="Y17" si="5">SUM(W17)</f>
        <v>0</v>
      </c>
      <c r="Z17" s="206">
        <f t="shared" ref="Z17" si="6">SUM(Y17)</f>
        <v>0</v>
      </c>
      <c r="AA17" s="206"/>
      <c r="AB17" s="206"/>
      <c r="AC17" s="206">
        <f t="shared" ref="AC17" si="7">SUM(Z17)</f>
        <v>0</v>
      </c>
      <c r="AD17" s="206">
        <f t="shared" ref="AD17:AF17" si="8">SUM(AC17)</f>
        <v>0</v>
      </c>
      <c r="AE17" s="206">
        <f t="shared" si="8"/>
        <v>0</v>
      </c>
      <c r="AF17" s="206">
        <f t="shared" si="8"/>
        <v>0</v>
      </c>
      <c r="AG17" s="208"/>
      <c r="AH17" s="208"/>
      <c r="AI17" s="208"/>
      <c r="AJ17" s="206">
        <f>SUM(AJ14:AJ16)</f>
        <v>0</v>
      </c>
      <c r="AK17" s="206"/>
      <c r="AL17" s="211"/>
    </row>
    <row r="18" spans="1:38" ht="15.75" thickBot="1" x14ac:dyDescent="0.3">
      <c r="A18" s="816" t="s">
        <v>248</v>
      </c>
      <c r="B18" s="817"/>
      <c r="C18" s="817"/>
      <c r="D18" s="817"/>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c r="AK18" s="817"/>
      <c r="AL18" s="818"/>
    </row>
    <row r="19" spans="1:38" x14ac:dyDescent="0.25">
      <c r="A19" s="851" t="s">
        <v>249</v>
      </c>
      <c r="B19" s="851"/>
      <c r="C19" s="851"/>
      <c r="D19" s="851"/>
      <c r="E19" s="851"/>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row>
    <row r="20" spans="1:38" x14ac:dyDescent="0.25">
      <c r="A20" s="851" t="s">
        <v>250</v>
      </c>
      <c r="B20" s="851"/>
      <c r="C20" s="851"/>
      <c r="D20" s="851"/>
      <c r="E20" s="851"/>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row>
    <row r="21" spans="1:38" x14ac:dyDescent="0.25">
      <c r="A21" s="809"/>
      <c r="B21" s="809"/>
      <c r="C21" s="809"/>
      <c r="D21" s="809"/>
      <c r="E21" s="809"/>
    </row>
    <row r="22" spans="1:38" x14ac:dyDescent="0.25">
      <c r="A22" s="847" t="s">
        <v>251</v>
      </c>
      <c r="B22" s="847"/>
      <c r="C22" s="847"/>
      <c r="D22" s="847"/>
      <c r="E22" s="847"/>
    </row>
    <row r="23" spans="1:38" x14ac:dyDescent="0.25">
      <c r="A23" s="820" t="s">
        <v>252</v>
      </c>
      <c r="B23" s="848"/>
      <c r="C23" s="848"/>
      <c r="D23" s="848"/>
      <c r="E23" s="848"/>
    </row>
    <row r="26" spans="1:38" x14ac:dyDescent="0.25">
      <c r="A26" s="820"/>
      <c r="B26" s="820"/>
      <c r="C26" s="820"/>
      <c r="D26" s="820"/>
      <c r="E26" s="820"/>
    </row>
  </sheetData>
  <mergeCells count="44">
    <mergeCell ref="AL11:AL13"/>
    <mergeCell ref="V12:W12"/>
    <mergeCell ref="X12:Z12"/>
    <mergeCell ref="A18:AL18"/>
    <mergeCell ref="A19:E19"/>
    <mergeCell ref="AE11:AF12"/>
    <mergeCell ref="AG11:AG13"/>
    <mergeCell ref="AH11:AH13"/>
    <mergeCell ref="AI11:AI13"/>
    <mergeCell ref="AJ11:AJ13"/>
    <mergeCell ref="AK11:AK13"/>
    <mergeCell ref="AB11:AB13"/>
    <mergeCell ref="A21:E21"/>
    <mergeCell ref="A22:E22"/>
    <mergeCell ref="A23:E23"/>
    <mergeCell ref="A26:E26"/>
    <mergeCell ref="A20:E20"/>
    <mergeCell ref="S11:S13"/>
    <mergeCell ref="T11:T13"/>
    <mergeCell ref="U11:U13"/>
    <mergeCell ref="V11:Z11"/>
    <mergeCell ref="AA11:AA13"/>
    <mergeCell ref="A6:AJ6"/>
    <mergeCell ref="A10:Q10"/>
    <mergeCell ref="R10:AL10"/>
    <mergeCell ref="A11:A13"/>
    <mergeCell ref="B11:D12"/>
    <mergeCell ref="E11:E13"/>
    <mergeCell ref="F11:J12"/>
    <mergeCell ref="K11:K13"/>
    <mergeCell ref="L11:L13"/>
    <mergeCell ref="M11:M13"/>
    <mergeCell ref="AC11:AD12"/>
    <mergeCell ref="N11:N13"/>
    <mergeCell ref="O11:O13"/>
    <mergeCell ref="P11:P13"/>
    <mergeCell ref="Q11:Q13"/>
    <mergeCell ref="R11:R13"/>
    <mergeCell ref="A1:E4"/>
    <mergeCell ref="F1:O2"/>
    <mergeCell ref="P1:Q1"/>
    <mergeCell ref="P2:Q2"/>
    <mergeCell ref="F3:O4"/>
    <mergeCell ref="P3:Q4"/>
  </mergeCell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2"/>
  <sheetViews>
    <sheetView workbookViewId="0">
      <selection sqref="A1:E4"/>
    </sheetView>
  </sheetViews>
  <sheetFormatPr baseColWidth="10" defaultRowHeight="15" x14ac:dyDescent="0.25"/>
  <cols>
    <col min="1" max="1" width="16.140625" customWidth="1"/>
    <col min="2" max="2" width="6" customWidth="1"/>
    <col min="3" max="3" width="5.42578125" customWidth="1"/>
    <col min="4" max="4" width="5.85546875" customWidth="1"/>
    <col min="6" max="6" width="6.5703125" bestFit="1" customWidth="1"/>
    <col min="7" max="7" width="6.7109375" bestFit="1" customWidth="1"/>
    <col min="8" max="8" width="6.5703125" bestFit="1" customWidth="1"/>
    <col min="9" max="9" width="6.42578125" bestFit="1" customWidth="1"/>
    <col min="11" max="11" width="17.28515625" customWidth="1"/>
    <col min="15" max="15" width="18.5703125" customWidth="1"/>
    <col min="17" max="17" width="13.28515625" customWidth="1"/>
  </cols>
  <sheetData>
    <row r="1" spans="1:38"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1574</v>
      </c>
      <c r="B7" s="2"/>
      <c r="C7" s="2"/>
      <c r="D7" s="2"/>
      <c r="E7" s="2"/>
      <c r="F7" s="2"/>
      <c r="G7" s="2"/>
      <c r="H7" s="2"/>
      <c r="I7" s="2"/>
      <c r="J7" s="2"/>
      <c r="K7" s="2"/>
    </row>
    <row r="8" spans="1:38" x14ac:dyDescent="0.25">
      <c r="A8" s="2" t="s">
        <v>266</v>
      </c>
      <c r="B8" s="2"/>
      <c r="C8" s="2"/>
      <c r="D8" s="2"/>
      <c r="E8" s="2"/>
      <c r="F8" s="2"/>
      <c r="G8" s="2"/>
      <c r="H8" s="2"/>
      <c r="I8" s="2"/>
    </row>
    <row r="9" spans="1:38" ht="15.75" thickBot="1" x14ac:dyDescent="0.3">
      <c r="A9" s="3"/>
      <c r="B9" s="3"/>
      <c r="C9" s="3"/>
      <c r="D9" s="3"/>
      <c r="E9" s="3"/>
      <c r="F9" s="3"/>
      <c r="G9" s="3"/>
      <c r="H9" s="3"/>
      <c r="I9" s="3"/>
    </row>
    <row r="10" spans="1:38" ht="15.75" thickBot="1" x14ac:dyDescent="0.3">
      <c r="A10" s="744" t="s">
        <v>8</v>
      </c>
      <c r="B10" s="732"/>
      <c r="C10" s="732"/>
      <c r="D10" s="732"/>
      <c r="E10" s="732"/>
      <c r="F10" s="732"/>
      <c r="G10" s="732"/>
      <c r="H10" s="732"/>
      <c r="I10" s="732"/>
      <c r="J10" s="732"/>
      <c r="K10" s="732"/>
      <c r="L10" s="732"/>
      <c r="M10" s="732"/>
      <c r="N10" s="732"/>
      <c r="O10" s="126"/>
      <c r="P10" s="126"/>
      <c r="Q10" s="126"/>
      <c r="R10" s="745" t="s">
        <v>9</v>
      </c>
      <c r="S10" s="735"/>
      <c r="T10" s="735"/>
      <c r="U10" s="735"/>
      <c r="V10" s="735"/>
      <c r="W10" s="735"/>
      <c r="X10" s="735"/>
      <c r="Y10" s="735"/>
      <c r="Z10" s="735"/>
      <c r="AA10" s="735"/>
      <c r="AB10" s="735"/>
      <c r="AC10" s="735"/>
      <c r="AD10" s="735"/>
      <c r="AE10" s="735"/>
      <c r="AF10" s="735"/>
      <c r="AG10" s="735"/>
      <c r="AH10" s="735"/>
      <c r="AI10" s="735"/>
      <c r="AJ10" s="735"/>
      <c r="AK10" s="735"/>
      <c r="AL10" s="746"/>
    </row>
    <row r="11" spans="1:38" x14ac:dyDescent="0.25">
      <c r="A11" s="685" t="s">
        <v>10</v>
      </c>
      <c r="B11" s="687" t="s">
        <v>11</v>
      </c>
      <c r="C11" s="688"/>
      <c r="D11" s="689"/>
      <c r="E11" s="693" t="s">
        <v>12</v>
      </c>
      <c r="F11" s="687" t="s">
        <v>13</v>
      </c>
      <c r="G11" s="688"/>
      <c r="H11" s="688"/>
      <c r="I11" s="688"/>
      <c r="J11" s="689"/>
      <c r="K11" s="693" t="s">
        <v>14</v>
      </c>
      <c r="L11" s="693" t="s">
        <v>15</v>
      </c>
      <c r="M11" s="693" t="s">
        <v>16</v>
      </c>
      <c r="N11" s="687" t="s">
        <v>17</v>
      </c>
      <c r="O11" s="755" t="s">
        <v>18</v>
      </c>
      <c r="P11" s="757" t="s">
        <v>19</v>
      </c>
      <c r="Q11" s="773" t="s">
        <v>20</v>
      </c>
      <c r="R11" s="707" t="s">
        <v>21</v>
      </c>
      <c r="S11" s="719" t="s">
        <v>22</v>
      </c>
      <c r="T11" s="719" t="s">
        <v>23</v>
      </c>
      <c r="U11" s="719" t="s">
        <v>24</v>
      </c>
      <c r="V11" s="747" t="s">
        <v>25</v>
      </c>
      <c r="W11" s="747"/>
      <c r="X11" s="747"/>
      <c r="Y11" s="747"/>
      <c r="Z11" s="747"/>
      <c r="AA11" s="752" t="s">
        <v>26</v>
      </c>
      <c r="AB11" s="747" t="s">
        <v>27</v>
      </c>
      <c r="AC11" s="747" t="s">
        <v>28</v>
      </c>
      <c r="AD11" s="747"/>
      <c r="AE11" s="747" t="s">
        <v>29</v>
      </c>
      <c r="AF11" s="747"/>
      <c r="AG11" s="719" t="s">
        <v>30</v>
      </c>
      <c r="AH11" s="748" t="s">
        <v>31</v>
      </c>
      <c r="AI11" s="750" t="s">
        <v>32</v>
      </c>
      <c r="AJ11" s="707"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74"/>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57" thickBot="1" x14ac:dyDescent="0.3">
      <c r="A13" s="737"/>
      <c r="B13" s="5" t="s">
        <v>38</v>
      </c>
      <c r="C13" s="5" t="s">
        <v>39</v>
      </c>
      <c r="D13" s="6" t="s">
        <v>40</v>
      </c>
      <c r="E13" s="738"/>
      <c r="F13" s="7" t="s">
        <v>41</v>
      </c>
      <c r="G13" s="7" t="s">
        <v>42</v>
      </c>
      <c r="H13" s="7" t="s">
        <v>43</v>
      </c>
      <c r="I13" s="7" t="s">
        <v>44</v>
      </c>
      <c r="J13" s="8" t="s">
        <v>45</v>
      </c>
      <c r="K13" s="738"/>
      <c r="L13" s="738"/>
      <c r="M13" s="738"/>
      <c r="N13" s="739"/>
      <c r="O13" s="756"/>
      <c r="P13" s="758"/>
      <c r="Q13" s="853"/>
      <c r="R13" s="740"/>
      <c r="S13" s="741"/>
      <c r="T13" s="741"/>
      <c r="U13" s="741"/>
      <c r="V13" s="213" t="s">
        <v>46</v>
      </c>
      <c r="W13" s="213" t="s">
        <v>47</v>
      </c>
      <c r="X13" s="213" t="s">
        <v>48</v>
      </c>
      <c r="Y13" s="213" t="s">
        <v>49</v>
      </c>
      <c r="Z13" s="213" t="s">
        <v>47</v>
      </c>
      <c r="AA13" s="753"/>
      <c r="AB13" s="754"/>
      <c r="AC13" s="213" t="s">
        <v>50</v>
      </c>
      <c r="AD13" s="213" t="s">
        <v>51</v>
      </c>
      <c r="AE13" s="123" t="s">
        <v>52</v>
      </c>
      <c r="AF13" s="123" t="s">
        <v>53</v>
      </c>
      <c r="AG13" s="741"/>
      <c r="AH13" s="749"/>
      <c r="AI13" s="751"/>
      <c r="AJ13" s="740"/>
      <c r="AK13" s="741"/>
      <c r="AL13" s="761"/>
    </row>
    <row r="14" spans="1:38" s="472" customFormat="1" ht="67.5" x14ac:dyDescent="0.2">
      <c r="A14" s="574" t="s">
        <v>1575</v>
      </c>
      <c r="B14" s="28" t="s">
        <v>55</v>
      </c>
      <c r="C14" s="377"/>
      <c r="D14" s="377"/>
      <c r="E14" s="59" t="s">
        <v>1576</v>
      </c>
      <c r="F14" s="59">
        <v>10</v>
      </c>
      <c r="G14" s="59">
        <v>10</v>
      </c>
      <c r="H14" s="59">
        <v>10</v>
      </c>
      <c r="I14" s="197">
        <v>10</v>
      </c>
      <c r="J14" s="75">
        <f t="shared" ref="J14" si="0">SUM(F14:I14)</f>
        <v>40</v>
      </c>
      <c r="K14" s="563" t="s">
        <v>1591</v>
      </c>
      <c r="L14" s="59" t="s">
        <v>1592</v>
      </c>
      <c r="M14" s="28">
        <v>442</v>
      </c>
      <c r="N14" s="28" t="s">
        <v>564</v>
      </c>
      <c r="O14" s="56" t="s">
        <v>1577</v>
      </c>
      <c r="P14" s="28">
        <f t="shared" ref="P14:P15" si="1">+J14</f>
        <v>40</v>
      </c>
      <c r="Q14" s="56" t="s">
        <v>463</v>
      </c>
      <c r="R14" s="564"/>
      <c r="S14" s="32"/>
      <c r="T14" s="32"/>
      <c r="U14" s="565"/>
      <c r="V14" s="32"/>
      <c r="W14" s="32"/>
      <c r="X14" s="32"/>
      <c r="Y14" s="32"/>
      <c r="Z14" s="32"/>
      <c r="AA14" s="566"/>
      <c r="AB14" s="566"/>
      <c r="AC14" s="32"/>
      <c r="AD14" s="32"/>
      <c r="AE14" s="32"/>
      <c r="AF14" s="32"/>
      <c r="AG14" s="167"/>
      <c r="AH14" s="167"/>
      <c r="AI14" s="73"/>
      <c r="AJ14" s="31"/>
      <c r="AK14" s="31"/>
      <c r="AL14" s="392"/>
    </row>
    <row r="15" spans="1:38" s="472" customFormat="1" ht="56.25" x14ac:dyDescent="0.2">
      <c r="A15" s="574" t="s">
        <v>1578</v>
      </c>
      <c r="B15" s="28"/>
      <c r="C15" s="28" t="s">
        <v>55</v>
      </c>
      <c r="D15" s="377"/>
      <c r="E15" s="59" t="s">
        <v>1579</v>
      </c>
      <c r="F15" s="59">
        <v>5</v>
      </c>
      <c r="G15" s="59">
        <v>12</v>
      </c>
      <c r="H15" s="59">
        <v>13</v>
      </c>
      <c r="I15" s="197">
        <v>10</v>
      </c>
      <c r="J15" s="75">
        <f>SUM(F15:I15)</f>
        <v>40</v>
      </c>
      <c r="K15" s="59" t="s">
        <v>1593</v>
      </c>
      <c r="L15" s="59" t="s">
        <v>1594</v>
      </c>
      <c r="M15" s="28">
        <v>442</v>
      </c>
      <c r="N15" s="28" t="s">
        <v>564</v>
      </c>
      <c r="O15" s="56" t="s">
        <v>1580</v>
      </c>
      <c r="P15" s="28">
        <f t="shared" si="1"/>
        <v>40</v>
      </c>
      <c r="Q15" s="56" t="s">
        <v>463</v>
      </c>
      <c r="R15" s="564"/>
      <c r="S15" s="32"/>
      <c r="T15" s="32"/>
      <c r="U15" s="565"/>
      <c r="V15" s="32"/>
      <c r="W15" s="32"/>
      <c r="X15" s="567"/>
      <c r="Y15" s="32"/>
      <c r="Z15" s="32"/>
      <c r="AA15" s="566"/>
      <c r="AB15" s="567"/>
      <c r="AC15" s="32"/>
      <c r="AD15" s="32"/>
      <c r="AE15" s="32"/>
      <c r="AF15" s="32"/>
      <c r="AG15" s="102"/>
      <c r="AH15" s="568"/>
      <c r="AI15" s="569"/>
      <c r="AJ15" s="32"/>
      <c r="AK15" s="36"/>
      <c r="AL15" s="576"/>
    </row>
    <row r="16" spans="1:38" s="472" customFormat="1" ht="112.5" x14ac:dyDescent="0.2">
      <c r="A16" s="574" t="s">
        <v>1581</v>
      </c>
      <c r="B16" s="28"/>
      <c r="C16" s="28" t="s">
        <v>55</v>
      </c>
      <c r="D16" s="377"/>
      <c r="E16" s="59" t="s">
        <v>1582</v>
      </c>
      <c r="F16" s="59">
        <v>5</v>
      </c>
      <c r="G16" s="59">
        <v>56</v>
      </c>
      <c r="H16" s="59">
        <v>10</v>
      </c>
      <c r="I16" s="197">
        <v>70</v>
      </c>
      <c r="J16" s="75">
        <f>+I16+H16+G16+F16</f>
        <v>141</v>
      </c>
      <c r="K16" s="59" t="s">
        <v>1593</v>
      </c>
      <c r="L16" s="59" t="s">
        <v>1594</v>
      </c>
      <c r="M16" s="28">
        <v>458</v>
      </c>
      <c r="N16" s="28" t="s">
        <v>564</v>
      </c>
      <c r="O16" s="56" t="s">
        <v>1583</v>
      </c>
      <c r="P16" s="28">
        <f>+J16</f>
        <v>141</v>
      </c>
      <c r="Q16" s="56" t="s">
        <v>463</v>
      </c>
      <c r="R16" s="570"/>
      <c r="S16" s="32"/>
      <c r="T16" s="32"/>
      <c r="U16" s="32"/>
      <c r="V16" s="32"/>
      <c r="W16" s="32"/>
      <c r="X16" s="32"/>
      <c r="Y16" s="32"/>
      <c r="Z16" s="32"/>
      <c r="AA16" s="32"/>
      <c r="AB16" s="32"/>
      <c r="AC16" s="32"/>
      <c r="AD16" s="32"/>
      <c r="AE16" s="32"/>
      <c r="AF16" s="32"/>
      <c r="AG16" s="31"/>
      <c r="AH16" s="40"/>
      <c r="AI16" s="40"/>
      <c r="AJ16" s="32"/>
      <c r="AK16" s="36"/>
      <c r="AL16" s="527"/>
    </row>
    <row r="17" spans="1:38" s="472" customFormat="1" ht="102" thickBot="1" x14ac:dyDescent="0.25">
      <c r="A17" s="574" t="s">
        <v>1584</v>
      </c>
      <c r="B17" s="103"/>
      <c r="C17" s="28" t="s">
        <v>55</v>
      </c>
      <c r="D17" s="377"/>
      <c r="E17" s="59" t="s">
        <v>1585</v>
      </c>
      <c r="F17" s="377">
        <v>50</v>
      </c>
      <c r="G17" s="377">
        <v>15</v>
      </c>
      <c r="H17" s="377">
        <v>10</v>
      </c>
      <c r="I17" s="29">
        <v>25</v>
      </c>
      <c r="J17" s="75">
        <f t="shared" ref="J17" si="2">SUM(F17:I17)</f>
        <v>100</v>
      </c>
      <c r="K17" s="59" t="s">
        <v>1593</v>
      </c>
      <c r="L17" s="59" t="s">
        <v>1594</v>
      </c>
      <c r="M17" s="28">
        <v>457</v>
      </c>
      <c r="N17" s="28" t="s">
        <v>564</v>
      </c>
      <c r="O17" s="56" t="s">
        <v>1586</v>
      </c>
      <c r="P17" s="28">
        <f>+J17</f>
        <v>100</v>
      </c>
      <c r="Q17" s="56" t="s">
        <v>463</v>
      </c>
      <c r="R17" s="570"/>
      <c r="S17" s="31"/>
      <c r="T17" s="31"/>
      <c r="U17" s="571"/>
      <c r="V17" s="31"/>
      <c r="W17" s="31"/>
      <c r="X17" s="31"/>
      <c r="Y17" s="31"/>
      <c r="Z17" s="31"/>
      <c r="AA17" s="571"/>
      <c r="AB17" s="571"/>
      <c r="AC17" s="31"/>
      <c r="AD17" s="31"/>
      <c r="AE17" s="31"/>
      <c r="AF17" s="31"/>
      <c r="AG17" s="571"/>
      <c r="AH17" s="572"/>
      <c r="AI17" s="569"/>
      <c r="AJ17" s="31"/>
      <c r="AK17" s="40"/>
      <c r="AL17" s="527"/>
    </row>
    <row r="18" spans="1:38" ht="15.75" thickBot="1" x14ac:dyDescent="0.3">
      <c r="A18" s="43" t="s">
        <v>45</v>
      </c>
      <c r="B18" s="44"/>
      <c r="C18" s="44"/>
      <c r="D18" s="44"/>
      <c r="E18" s="45"/>
      <c r="F18" s="46">
        <f>SUM(F14:F17)</f>
        <v>70</v>
      </c>
      <c r="G18" s="46">
        <f t="shared" ref="G18:Q18" si="3">SUM(G14:G17)</f>
        <v>93</v>
      </c>
      <c r="H18" s="46">
        <f t="shared" si="3"/>
        <v>43</v>
      </c>
      <c r="I18" s="46">
        <f t="shared" si="3"/>
        <v>115</v>
      </c>
      <c r="J18" s="46">
        <f t="shared" si="3"/>
        <v>321</v>
      </c>
      <c r="K18" s="46">
        <f t="shared" si="3"/>
        <v>0</v>
      </c>
      <c r="L18" s="46">
        <f t="shared" si="3"/>
        <v>0</v>
      </c>
      <c r="M18" s="46">
        <f t="shared" si="3"/>
        <v>1799</v>
      </c>
      <c r="N18" s="46">
        <f t="shared" si="3"/>
        <v>0</v>
      </c>
      <c r="O18" s="46">
        <f t="shared" si="3"/>
        <v>0</v>
      </c>
      <c r="P18" s="46">
        <f t="shared" si="3"/>
        <v>321</v>
      </c>
      <c r="Q18" s="46">
        <f t="shared" si="3"/>
        <v>0</v>
      </c>
      <c r="R18" s="117">
        <f>SUM(R17:R17)</f>
        <v>0</v>
      </c>
      <c r="S18" s="113">
        <f>SUM(S17:S17)</f>
        <v>0</v>
      </c>
      <c r="T18" s="113">
        <f t="shared" ref="T18" si="4">SUM(S18)</f>
        <v>0</v>
      </c>
      <c r="U18" s="113"/>
      <c r="V18" s="52">
        <f t="shared" ref="V18" si="5">SUM(T18)</f>
        <v>0</v>
      </c>
      <c r="W18" s="52">
        <f t="shared" ref="W18" si="6">SUM(V18,R18)</f>
        <v>0</v>
      </c>
      <c r="X18" s="52"/>
      <c r="Y18" s="52">
        <f t="shared" ref="Y18" si="7">SUM(W18)</f>
        <v>0</v>
      </c>
      <c r="Z18" s="52">
        <f t="shared" ref="Z18" si="8">SUM(Y18)</f>
        <v>0</v>
      </c>
      <c r="AA18" s="52"/>
      <c r="AB18" s="52"/>
      <c r="AC18" s="52">
        <f t="shared" ref="AC18" si="9">SUM(Z18)</f>
        <v>0</v>
      </c>
      <c r="AD18" s="52">
        <f t="shared" ref="AD18:AF18" si="10">SUM(AC18)</f>
        <v>0</v>
      </c>
      <c r="AE18" s="52">
        <f t="shared" si="10"/>
        <v>0</v>
      </c>
      <c r="AF18" s="52">
        <f t="shared" si="10"/>
        <v>0</v>
      </c>
      <c r="AG18" s="53"/>
      <c r="AH18" s="54"/>
      <c r="AI18" s="54"/>
      <c r="AJ18" s="52">
        <f>SUM(AJ17:AJ17)</f>
        <v>0</v>
      </c>
      <c r="AK18" s="52"/>
      <c r="AL18" s="118"/>
    </row>
    <row r="19" spans="1:38" ht="15.75" thickBot="1" x14ac:dyDescent="0.3">
      <c r="A19" s="854" t="s">
        <v>1587</v>
      </c>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855"/>
      <c r="AI19" s="855"/>
      <c r="AJ19" s="855"/>
      <c r="AK19" s="855"/>
      <c r="AL19" s="856"/>
    </row>
    <row r="20" spans="1:38" x14ac:dyDescent="0.25">
      <c r="A20" s="573"/>
      <c r="B20" s="573"/>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row>
    <row r="21" spans="1:38" x14ac:dyDescent="0.25">
      <c r="A21" s="573"/>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row>
    <row r="22" spans="1:38" x14ac:dyDescent="0.25">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row>
    <row r="23" spans="1:38" x14ac:dyDescent="0.25">
      <c r="A23" s="577" t="s">
        <v>1595</v>
      </c>
      <c r="B23" s="471"/>
      <c r="C23" s="471"/>
      <c r="D23" s="471"/>
      <c r="E23" s="471"/>
      <c r="F23" s="573"/>
      <c r="G23" s="573"/>
      <c r="H23" s="573"/>
      <c r="I23" s="573"/>
      <c r="J23" s="573"/>
      <c r="K23" s="805" t="s">
        <v>1588</v>
      </c>
      <c r="L23" s="805"/>
      <c r="M23" s="805"/>
      <c r="N23" s="805"/>
      <c r="O23" s="805"/>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row>
    <row r="24" spans="1:38" x14ac:dyDescent="0.25">
      <c r="A24" t="s">
        <v>73</v>
      </c>
      <c r="F24" s="573"/>
      <c r="G24" s="573"/>
      <c r="H24" s="573"/>
      <c r="I24" s="573"/>
      <c r="J24" s="573"/>
      <c r="K24" s="473" t="s">
        <v>1589</v>
      </c>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row>
    <row r="25" spans="1:38" x14ac:dyDescent="0.25">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3"/>
      <c r="AL25" s="573"/>
    </row>
    <row r="26" spans="1:38" x14ac:dyDescent="0.25">
      <c r="A26" s="119" t="s">
        <v>74</v>
      </c>
      <c r="B26" s="119"/>
      <c r="C26" s="119"/>
      <c r="D26" s="119"/>
      <c r="E26" s="119"/>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3"/>
    </row>
    <row r="27" spans="1:38" x14ac:dyDescent="0.25">
      <c r="A27" t="s">
        <v>75</v>
      </c>
      <c r="F27" s="573"/>
      <c r="G27" s="573"/>
      <c r="H27" s="573"/>
      <c r="I27" s="573"/>
      <c r="J27" s="573"/>
      <c r="K27" s="772"/>
      <c r="L27" s="852"/>
      <c r="M27" s="852"/>
      <c r="N27" s="852"/>
      <c r="O27" s="852"/>
      <c r="P27" s="573"/>
      <c r="Q27" s="573"/>
      <c r="R27" s="573"/>
      <c r="S27" s="573"/>
      <c r="T27" s="573"/>
      <c r="U27" s="573"/>
      <c r="V27" s="573"/>
      <c r="W27" s="573"/>
      <c r="X27" s="573"/>
      <c r="Y27" s="573"/>
      <c r="Z27" s="573"/>
      <c r="AA27" s="573"/>
      <c r="AB27" s="573"/>
      <c r="AC27" s="573"/>
      <c r="AD27" s="573"/>
      <c r="AE27" s="573"/>
      <c r="AF27" s="573"/>
      <c r="AG27" s="573"/>
      <c r="AH27" s="573"/>
      <c r="AI27" s="573"/>
      <c r="AJ27" s="573"/>
      <c r="AK27" s="573"/>
      <c r="AL27" s="573"/>
    </row>
    <row r="28" spans="1:38" x14ac:dyDescent="0.25">
      <c r="F28" s="573"/>
      <c r="G28" s="573"/>
      <c r="H28" s="573"/>
      <c r="I28" s="573"/>
      <c r="J28" s="573"/>
      <c r="K28" s="473" t="s">
        <v>1590</v>
      </c>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row>
    <row r="29" spans="1:38" x14ac:dyDescent="0.25">
      <c r="A29" s="573"/>
      <c r="B29" s="573"/>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row>
    <row r="30" spans="1:38" x14ac:dyDescent="0.25">
      <c r="A30" s="573"/>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row>
    <row r="31" spans="1:38" x14ac:dyDescent="0.25">
      <c r="A31" s="573"/>
      <c r="B31" s="573"/>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row>
    <row r="32" spans="1:38" x14ac:dyDescent="0.25">
      <c r="A32" s="573"/>
      <c r="B32" s="573"/>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573"/>
    </row>
  </sheetData>
  <mergeCells count="40">
    <mergeCell ref="A19:AL19"/>
    <mergeCell ref="K23:O23"/>
    <mergeCell ref="AJ11:AJ13"/>
    <mergeCell ref="AK11:AK13"/>
    <mergeCell ref="S11:S13"/>
    <mergeCell ref="K27:O27"/>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4"/>
  <sheetViews>
    <sheetView workbookViewId="0">
      <selection sqref="A1:E4"/>
    </sheetView>
  </sheetViews>
  <sheetFormatPr baseColWidth="10" defaultColWidth="11" defaultRowHeight="15" x14ac:dyDescent="0.25"/>
  <cols>
    <col min="1" max="1" width="13.7109375" customWidth="1"/>
    <col min="2" max="2" width="2.42578125" customWidth="1"/>
    <col min="3" max="3" width="3.42578125" customWidth="1"/>
    <col min="4" max="4" width="3" customWidth="1"/>
    <col min="5" max="5" width="18.42578125" customWidth="1"/>
    <col min="6" max="6" width="3.28515625" customWidth="1"/>
    <col min="7" max="7" width="3.42578125" customWidth="1"/>
    <col min="8" max="8" width="3.140625" customWidth="1"/>
    <col min="9" max="9" width="3.28515625" customWidth="1"/>
    <col min="10" max="10" width="4.28515625" customWidth="1"/>
    <col min="11" max="11" width="13.42578125" customWidth="1"/>
    <col min="12" max="12" width="9.42578125" customWidth="1"/>
    <col min="13" max="13" width="13.140625" customWidth="1"/>
    <col min="14" max="14" width="18.42578125" customWidth="1"/>
    <col min="15" max="15" width="9.7109375" customWidth="1"/>
    <col min="16" max="16" width="13.140625" customWidth="1"/>
    <col min="17" max="17" width="11.8554687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ht="15" customHeight="1"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254</v>
      </c>
      <c r="B7" s="2"/>
      <c r="C7" s="2"/>
      <c r="D7" s="2"/>
      <c r="E7" s="2"/>
      <c r="F7" s="2"/>
      <c r="G7" s="2"/>
      <c r="H7" s="2"/>
      <c r="I7" s="2"/>
      <c r="J7" s="2"/>
      <c r="K7" s="2"/>
    </row>
    <row r="8" spans="1:38" x14ac:dyDescent="0.25">
      <c r="A8" s="2" t="s">
        <v>266</v>
      </c>
      <c r="B8" s="2"/>
      <c r="C8" s="2"/>
      <c r="D8" s="2"/>
      <c r="E8" s="2"/>
      <c r="F8" s="2"/>
      <c r="G8" s="2"/>
      <c r="H8" s="2"/>
      <c r="I8" s="2"/>
    </row>
    <row r="9" spans="1:38" ht="15.75" thickBot="1" x14ac:dyDescent="0.3">
      <c r="A9" s="3"/>
      <c r="B9" s="3"/>
      <c r="C9" s="3"/>
      <c r="D9" s="3"/>
      <c r="E9" s="3"/>
      <c r="F9" s="3"/>
      <c r="G9" s="3"/>
      <c r="H9" s="3"/>
      <c r="I9" s="3"/>
    </row>
    <row r="10" spans="1:38" ht="15.75" thickBot="1" x14ac:dyDescent="0.3">
      <c r="A10" s="744" t="s">
        <v>8</v>
      </c>
      <c r="B10" s="732"/>
      <c r="C10" s="732"/>
      <c r="D10" s="732"/>
      <c r="E10" s="732"/>
      <c r="F10" s="732"/>
      <c r="G10" s="732"/>
      <c r="H10" s="732"/>
      <c r="I10" s="732"/>
      <c r="J10" s="732"/>
      <c r="K10" s="732"/>
      <c r="L10" s="732"/>
      <c r="M10" s="732"/>
      <c r="N10" s="732"/>
      <c r="O10" s="126"/>
      <c r="P10" s="126"/>
      <c r="Q10" s="126"/>
      <c r="R10" s="745" t="s">
        <v>9</v>
      </c>
      <c r="S10" s="735"/>
      <c r="T10" s="735"/>
      <c r="U10" s="735"/>
      <c r="V10" s="735"/>
      <c r="W10" s="735"/>
      <c r="X10" s="735"/>
      <c r="Y10" s="735"/>
      <c r="Z10" s="735"/>
      <c r="AA10" s="735"/>
      <c r="AB10" s="735"/>
      <c r="AC10" s="735"/>
      <c r="AD10" s="735"/>
      <c r="AE10" s="735"/>
      <c r="AF10" s="735"/>
      <c r="AG10" s="735"/>
      <c r="AH10" s="735"/>
      <c r="AI10" s="735"/>
      <c r="AJ10" s="735"/>
      <c r="AK10" s="735"/>
      <c r="AL10" s="746"/>
    </row>
    <row r="11" spans="1:38" x14ac:dyDescent="0.25">
      <c r="A11" s="685" t="s">
        <v>10</v>
      </c>
      <c r="B11" s="687" t="s">
        <v>11</v>
      </c>
      <c r="C11" s="688"/>
      <c r="D11" s="689"/>
      <c r="E11" s="693" t="s">
        <v>12</v>
      </c>
      <c r="F11" s="687" t="s">
        <v>13</v>
      </c>
      <c r="G11" s="688"/>
      <c r="H11" s="688"/>
      <c r="I11" s="688"/>
      <c r="J11" s="689"/>
      <c r="K11" s="693" t="s">
        <v>14</v>
      </c>
      <c r="L11" s="693" t="s">
        <v>15</v>
      </c>
      <c r="M11" s="693" t="s">
        <v>16</v>
      </c>
      <c r="N11" s="687" t="s">
        <v>17</v>
      </c>
      <c r="O11" s="755" t="s">
        <v>18</v>
      </c>
      <c r="P11" s="757" t="s">
        <v>19</v>
      </c>
      <c r="Q11" s="773" t="s">
        <v>20</v>
      </c>
      <c r="R11" s="707" t="s">
        <v>21</v>
      </c>
      <c r="S11" s="719" t="s">
        <v>22</v>
      </c>
      <c r="T11" s="719" t="s">
        <v>23</v>
      </c>
      <c r="U11" s="719" t="s">
        <v>24</v>
      </c>
      <c r="V11" s="747" t="s">
        <v>25</v>
      </c>
      <c r="W11" s="747"/>
      <c r="X11" s="747"/>
      <c r="Y11" s="747"/>
      <c r="Z11" s="747"/>
      <c r="AA11" s="752" t="s">
        <v>26</v>
      </c>
      <c r="AB11" s="747" t="s">
        <v>27</v>
      </c>
      <c r="AC11" s="747" t="s">
        <v>28</v>
      </c>
      <c r="AD11" s="747"/>
      <c r="AE11" s="747" t="s">
        <v>29</v>
      </c>
      <c r="AF11" s="747"/>
      <c r="AG11" s="719" t="s">
        <v>30</v>
      </c>
      <c r="AH11" s="748" t="s">
        <v>31</v>
      </c>
      <c r="AI11" s="750" t="s">
        <v>32</v>
      </c>
      <c r="AJ11" s="707"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74"/>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68.25" thickBot="1" x14ac:dyDescent="0.3">
      <c r="A13" s="737"/>
      <c r="B13" s="5" t="s">
        <v>38</v>
      </c>
      <c r="C13" s="5" t="s">
        <v>39</v>
      </c>
      <c r="D13" s="6" t="s">
        <v>40</v>
      </c>
      <c r="E13" s="738"/>
      <c r="F13" s="7" t="s">
        <v>41</v>
      </c>
      <c r="G13" s="7" t="s">
        <v>42</v>
      </c>
      <c r="H13" s="7" t="s">
        <v>43</v>
      </c>
      <c r="I13" s="7" t="s">
        <v>44</v>
      </c>
      <c r="J13" s="8" t="s">
        <v>45</v>
      </c>
      <c r="K13" s="738"/>
      <c r="L13" s="738"/>
      <c r="M13" s="738"/>
      <c r="N13" s="739"/>
      <c r="O13" s="756"/>
      <c r="P13" s="758"/>
      <c r="Q13" s="853"/>
      <c r="R13" s="740"/>
      <c r="S13" s="741"/>
      <c r="T13" s="741"/>
      <c r="U13" s="741"/>
      <c r="V13" s="213" t="s">
        <v>46</v>
      </c>
      <c r="W13" s="213" t="s">
        <v>47</v>
      </c>
      <c r="X13" s="213" t="s">
        <v>48</v>
      </c>
      <c r="Y13" s="213" t="s">
        <v>49</v>
      </c>
      <c r="Z13" s="213" t="s">
        <v>47</v>
      </c>
      <c r="AA13" s="753"/>
      <c r="AB13" s="754"/>
      <c r="AC13" s="213" t="s">
        <v>50</v>
      </c>
      <c r="AD13" s="213" t="s">
        <v>51</v>
      </c>
      <c r="AE13" s="123" t="s">
        <v>52</v>
      </c>
      <c r="AF13" s="123" t="s">
        <v>53</v>
      </c>
      <c r="AG13" s="741"/>
      <c r="AH13" s="749"/>
      <c r="AI13" s="751"/>
      <c r="AJ13" s="740"/>
      <c r="AK13" s="741"/>
      <c r="AL13" s="761"/>
    </row>
    <row r="14" spans="1:38" ht="169.5" thickBot="1" x14ac:dyDescent="0.3">
      <c r="A14" s="214" t="s">
        <v>255</v>
      </c>
      <c r="B14" s="215"/>
      <c r="C14" s="216" t="s">
        <v>55</v>
      </c>
      <c r="D14" s="217"/>
      <c r="E14" s="218" t="s">
        <v>256</v>
      </c>
      <c r="F14" s="65"/>
      <c r="G14" s="65"/>
      <c r="H14" s="219" t="s">
        <v>55</v>
      </c>
      <c r="I14" s="219" t="s">
        <v>55</v>
      </c>
      <c r="J14" s="219" t="s">
        <v>55</v>
      </c>
      <c r="K14" s="218" t="s">
        <v>257</v>
      </c>
      <c r="L14" s="220" t="s">
        <v>258</v>
      </c>
      <c r="M14" s="221" t="s">
        <v>259</v>
      </c>
      <c r="N14" s="221" t="s">
        <v>260</v>
      </c>
      <c r="O14" s="221" t="s">
        <v>261</v>
      </c>
      <c r="P14" s="216" t="s">
        <v>262</v>
      </c>
      <c r="Q14" s="222" t="s">
        <v>263</v>
      </c>
      <c r="R14" s="223">
        <f>SUM(J14)</f>
        <v>0</v>
      </c>
      <c r="S14" s="224"/>
      <c r="T14" s="224">
        <f t="shared" ref="T14:T15" si="0">SUM(S14)</f>
        <v>0</v>
      </c>
      <c r="U14" s="224"/>
      <c r="V14" s="224">
        <f t="shared" ref="V14:V15" si="1">SUM(T14)</f>
        <v>0</v>
      </c>
      <c r="W14" s="224">
        <f t="shared" ref="W14:W15" si="2">SUM(V14,R14)</f>
        <v>0</v>
      </c>
      <c r="X14" s="224">
        <v>0</v>
      </c>
      <c r="Y14" s="224">
        <f t="shared" ref="Y14:Y15" si="3">SUM(W14)</f>
        <v>0</v>
      </c>
      <c r="Z14" s="224">
        <f t="shared" ref="Z14:Z15" si="4">SUM(Y14)</f>
        <v>0</v>
      </c>
      <c r="AA14" s="224">
        <v>0</v>
      </c>
      <c r="AB14" s="224">
        <v>0</v>
      </c>
      <c r="AC14" s="224">
        <f t="shared" ref="AC14:AC15" si="5">SUM(Z14)</f>
        <v>0</v>
      </c>
      <c r="AD14" s="224">
        <f t="shared" ref="AD14:AF15" si="6">SUM(AC14)</f>
        <v>0</v>
      </c>
      <c r="AE14" s="224">
        <f t="shared" si="6"/>
        <v>0</v>
      </c>
      <c r="AF14" s="224">
        <f t="shared" si="6"/>
        <v>0</v>
      </c>
      <c r="AG14" s="224"/>
      <c r="AH14" s="224"/>
      <c r="AI14" s="225" t="s">
        <v>83</v>
      </c>
      <c r="AJ14" s="224"/>
      <c r="AK14" s="224"/>
      <c r="AL14" s="226"/>
    </row>
    <row r="15" spans="1:38" ht="15.75" thickBot="1" x14ac:dyDescent="0.3">
      <c r="A15" s="43" t="s">
        <v>45</v>
      </c>
      <c r="B15" s="44"/>
      <c r="C15" s="44"/>
      <c r="D15" s="44"/>
      <c r="E15" s="45"/>
      <c r="F15" s="46">
        <f>SUM(F14:F14)</f>
        <v>0</v>
      </c>
      <c r="G15" s="46">
        <f>SUM(G14:G14)</f>
        <v>0</v>
      </c>
      <c r="H15" s="46">
        <f>SUM(H14:H14)</f>
        <v>0</v>
      </c>
      <c r="I15" s="46">
        <f>SUM(I14:I14)</f>
        <v>0</v>
      </c>
      <c r="J15" s="46">
        <f t="shared" ref="J15" si="7">SUM(F15:I15)</f>
        <v>0</v>
      </c>
      <c r="K15" s="48" t="s">
        <v>70</v>
      </c>
      <c r="L15" s="48" t="s">
        <v>70</v>
      </c>
      <c r="M15" s="49" t="s">
        <v>70</v>
      </c>
      <c r="N15" s="46">
        <v>0</v>
      </c>
      <c r="O15" s="50"/>
      <c r="P15" s="50"/>
      <c r="Q15" s="50"/>
      <c r="R15" s="117">
        <f>SUM(R14:R14)</f>
        <v>0</v>
      </c>
      <c r="S15" s="113">
        <f>SUM(S14:S14)</f>
        <v>0</v>
      </c>
      <c r="T15" s="113">
        <f t="shared" si="0"/>
        <v>0</v>
      </c>
      <c r="U15" s="113"/>
      <c r="V15" s="52">
        <f t="shared" si="1"/>
        <v>0</v>
      </c>
      <c r="W15" s="52">
        <f t="shared" si="2"/>
        <v>0</v>
      </c>
      <c r="X15" s="52"/>
      <c r="Y15" s="52">
        <f t="shared" si="3"/>
        <v>0</v>
      </c>
      <c r="Z15" s="52">
        <f t="shared" si="4"/>
        <v>0</v>
      </c>
      <c r="AA15" s="52"/>
      <c r="AB15" s="52"/>
      <c r="AC15" s="52">
        <f t="shared" si="5"/>
        <v>0</v>
      </c>
      <c r="AD15" s="52">
        <f t="shared" si="6"/>
        <v>0</v>
      </c>
      <c r="AE15" s="52">
        <f t="shared" si="6"/>
        <v>0</v>
      </c>
      <c r="AF15" s="52">
        <f t="shared" si="6"/>
        <v>0</v>
      </c>
      <c r="AG15" s="53"/>
      <c r="AH15" s="54"/>
      <c r="AI15" s="54"/>
      <c r="AJ15" s="52">
        <f>SUM(AJ14:AJ14)</f>
        <v>0</v>
      </c>
      <c r="AK15" s="52"/>
      <c r="AL15" s="118"/>
    </row>
    <row r="16" spans="1:38" ht="15.75" thickBot="1" x14ac:dyDescent="0.3">
      <c r="A16" s="762" t="s">
        <v>71</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4"/>
    </row>
    <row r="20" spans="1:5" x14ac:dyDescent="0.25">
      <c r="A20" s="857" t="s">
        <v>264</v>
      </c>
      <c r="B20" s="805"/>
      <c r="C20" s="805"/>
      <c r="D20" s="805"/>
      <c r="E20" s="805"/>
    </row>
    <row r="21" spans="1:5" x14ac:dyDescent="0.25">
      <c r="A21" t="s">
        <v>73</v>
      </c>
    </row>
    <row r="23" spans="1:5" x14ac:dyDescent="0.25">
      <c r="A23" s="742" t="s">
        <v>74</v>
      </c>
      <c r="B23" s="742"/>
      <c r="C23" s="742"/>
      <c r="D23" s="742"/>
      <c r="E23" s="742"/>
    </row>
    <row r="24" spans="1:5" x14ac:dyDescent="0.25">
      <c r="A24" t="s">
        <v>75</v>
      </c>
    </row>
  </sheetData>
  <mergeCells count="40">
    <mergeCell ref="A16:AL16"/>
    <mergeCell ref="A20:E20"/>
    <mergeCell ref="AJ11:AJ13"/>
    <mergeCell ref="AK11:AK13"/>
    <mergeCell ref="S11:S13"/>
    <mergeCell ref="A23:E23"/>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7"/>
  <sheetViews>
    <sheetView workbookViewId="0">
      <selection sqref="A1:E4"/>
    </sheetView>
  </sheetViews>
  <sheetFormatPr baseColWidth="10" defaultRowHeight="15" x14ac:dyDescent="0.2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6</v>
      </c>
      <c r="B7" s="2"/>
      <c r="C7" s="2"/>
      <c r="D7" s="2" t="s">
        <v>1564</v>
      </c>
      <c r="E7" s="2"/>
      <c r="F7" s="2"/>
      <c r="G7" s="2"/>
      <c r="H7" s="2"/>
      <c r="I7" s="2"/>
      <c r="J7" s="2"/>
      <c r="K7" s="2"/>
    </row>
    <row r="8" spans="1:38" x14ac:dyDescent="0.25">
      <c r="A8" s="2" t="s">
        <v>1565</v>
      </c>
      <c r="B8" s="2"/>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126"/>
      <c r="P10" s="126"/>
      <c r="Q10" s="126"/>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68.25" thickBot="1" x14ac:dyDescent="0.3">
      <c r="A13" s="737"/>
      <c r="B13" s="5" t="s">
        <v>38</v>
      </c>
      <c r="C13" s="5" t="s">
        <v>39</v>
      </c>
      <c r="D13" s="6" t="s">
        <v>40</v>
      </c>
      <c r="E13" s="738"/>
      <c r="F13" s="7" t="s">
        <v>41</v>
      </c>
      <c r="G13" s="7" t="s">
        <v>42</v>
      </c>
      <c r="H13" s="7" t="s">
        <v>43</v>
      </c>
      <c r="I13" s="7" t="s">
        <v>44</v>
      </c>
      <c r="J13" s="8" t="s">
        <v>45</v>
      </c>
      <c r="K13" s="738"/>
      <c r="L13" s="738"/>
      <c r="M13" s="738"/>
      <c r="N13" s="739"/>
      <c r="O13" s="701"/>
      <c r="P13" s="703"/>
      <c r="Q13" s="705"/>
      <c r="R13" s="740"/>
      <c r="S13" s="741"/>
      <c r="T13" s="741"/>
      <c r="U13" s="741"/>
      <c r="V13" s="121" t="s">
        <v>46</v>
      </c>
      <c r="W13" s="121" t="s">
        <v>47</v>
      </c>
      <c r="X13" s="121" t="s">
        <v>48</v>
      </c>
      <c r="Y13" s="121" t="s">
        <v>49</v>
      </c>
      <c r="Z13" s="121" t="s">
        <v>47</v>
      </c>
      <c r="AA13" s="695"/>
      <c r="AB13" s="697"/>
      <c r="AC13" s="121" t="s">
        <v>50</v>
      </c>
      <c r="AD13" s="121" t="s">
        <v>51</v>
      </c>
      <c r="AE13" s="120" t="s">
        <v>52</v>
      </c>
      <c r="AF13" s="120" t="s">
        <v>53</v>
      </c>
      <c r="AG13" s="709"/>
      <c r="AH13" s="716"/>
      <c r="AI13" s="718"/>
      <c r="AJ13" s="708"/>
      <c r="AK13" s="709"/>
      <c r="AL13" s="712"/>
    </row>
    <row r="14" spans="1:38" ht="15.75" thickBot="1" x14ac:dyDescent="0.3">
      <c r="A14" s="131"/>
      <c r="B14" s="132"/>
      <c r="C14" s="132"/>
      <c r="D14" s="133"/>
      <c r="E14" s="132"/>
      <c r="F14" s="134"/>
      <c r="G14" s="134"/>
      <c r="H14" s="134"/>
      <c r="I14" s="134"/>
      <c r="J14" s="114">
        <f>SUM(F14:I14)</f>
        <v>0</v>
      </c>
      <c r="K14" s="135"/>
      <c r="L14" s="135"/>
      <c r="M14" s="137"/>
      <c r="N14" s="19"/>
      <c r="O14" s="20"/>
      <c r="P14" s="20"/>
      <c r="Q14" s="20"/>
      <c r="R14" s="21"/>
      <c r="S14" s="15"/>
      <c r="T14" s="22"/>
      <c r="U14" s="17"/>
      <c r="V14" s="23"/>
      <c r="W14" s="23"/>
      <c r="X14" s="23"/>
      <c r="Y14" s="23"/>
      <c r="Z14" s="23"/>
      <c r="AA14" s="23"/>
      <c r="AB14" s="23"/>
      <c r="AC14" s="23"/>
      <c r="AD14" s="23"/>
      <c r="AE14" s="24"/>
      <c r="AF14" s="25"/>
      <c r="AG14" s="26"/>
      <c r="AH14" s="26"/>
      <c r="AI14" s="26"/>
      <c r="AJ14" s="25"/>
      <c r="AK14" s="25"/>
      <c r="AL14" s="27"/>
    </row>
    <row r="15" spans="1:38" ht="135.75" x14ac:dyDescent="0.25">
      <c r="A15" s="554" t="s">
        <v>1573</v>
      </c>
      <c r="B15" s="146" t="s">
        <v>55</v>
      </c>
      <c r="C15" s="146"/>
      <c r="D15" s="162"/>
      <c r="E15" s="555" t="s">
        <v>1566</v>
      </c>
      <c r="F15" s="556">
        <v>10</v>
      </c>
      <c r="G15" s="556">
        <v>10</v>
      </c>
      <c r="H15" s="556">
        <v>10</v>
      </c>
      <c r="I15" s="556">
        <v>10</v>
      </c>
      <c r="J15" s="557">
        <f t="shared" ref="J15:J17" si="0">SUM(F15:I15)</f>
        <v>40</v>
      </c>
      <c r="K15" s="258" t="s">
        <v>1567</v>
      </c>
      <c r="L15" s="258" t="s">
        <v>1568</v>
      </c>
      <c r="M15" s="558">
        <v>491</v>
      </c>
      <c r="N15" s="559" t="s">
        <v>1569</v>
      </c>
      <c r="O15" s="559" t="s">
        <v>1570</v>
      </c>
      <c r="P15" s="103">
        <v>3500</v>
      </c>
      <c r="Q15" s="560" t="s">
        <v>1571</v>
      </c>
      <c r="R15" s="31"/>
      <c r="S15" s="31"/>
      <c r="T15" s="31"/>
      <c r="U15" s="31"/>
      <c r="V15" s="31"/>
      <c r="W15" s="31"/>
      <c r="X15" s="31"/>
      <c r="Y15" s="31"/>
      <c r="Z15" s="31"/>
      <c r="AA15" s="31"/>
      <c r="AB15" s="31"/>
      <c r="AC15" s="31"/>
      <c r="AD15" s="31"/>
      <c r="AE15" s="31"/>
      <c r="AF15" s="32"/>
      <c r="AG15" s="33"/>
      <c r="AH15" s="34"/>
      <c r="AI15" s="35"/>
      <c r="AJ15" s="32"/>
      <c r="AK15" s="36"/>
      <c r="AL15" s="37"/>
    </row>
    <row r="16" spans="1:38" ht="15.75" thickBot="1" x14ac:dyDescent="0.3">
      <c r="A16" s="60"/>
      <c r="B16" s="61"/>
      <c r="C16" s="62"/>
      <c r="D16" s="63"/>
      <c r="E16" s="62"/>
      <c r="F16" s="64"/>
      <c r="G16" s="64"/>
      <c r="H16" s="64"/>
      <c r="I16" s="64"/>
      <c r="J16" s="65">
        <f t="shared" si="0"/>
        <v>0</v>
      </c>
      <c r="K16" s="66"/>
      <c r="L16" s="67"/>
      <c r="M16" s="68"/>
      <c r="N16" s="68"/>
      <c r="O16" s="69"/>
      <c r="P16" s="69"/>
      <c r="Q16" s="69"/>
      <c r="R16" s="70"/>
      <c r="S16" s="64"/>
      <c r="T16" s="64"/>
      <c r="U16" s="64"/>
      <c r="V16" s="61"/>
      <c r="W16" s="62"/>
      <c r="X16" s="62"/>
      <c r="Y16" s="62"/>
      <c r="Z16" s="62"/>
      <c r="AA16" s="62"/>
      <c r="AB16" s="62"/>
      <c r="AC16" s="62"/>
      <c r="AD16" s="62"/>
      <c r="AE16" s="62"/>
      <c r="AF16" s="62"/>
      <c r="AG16" s="71"/>
      <c r="AH16" s="72"/>
      <c r="AI16" s="73"/>
      <c r="AJ16" s="62"/>
      <c r="AK16" s="62"/>
      <c r="AL16" s="74"/>
    </row>
    <row r="17" spans="1:38" ht="15.75" thickBot="1" x14ac:dyDescent="0.3">
      <c r="A17" s="43" t="s">
        <v>45</v>
      </c>
      <c r="B17" s="44"/>
      <c r="C17" s="44"/>
      <c r="D17" s="44"/>
      <c r="E17" s="45"/>
      <c r="F17" s="46">
        <f>SUM(F14:F16)</f>
        <v>10</v>
      </c>
      <c r="G17" s="46">
        <f>SUM(G14:G16)</f>
        <v>10</v>
      </c>
      <c r="H17" s="46">
        <f>SUM(H14:H16)</f>
        <v>10</v>
      </c>
      <c r="I17" s="46">
        <f>SUM(I14:I16)</f>
        <v>10</v>
      </c>
      <c r="J17" s="47">
        <f t="shared" si="0"/>
        <v>40</v>
      </c>
      <c r="K17" s="48" t="s">
        <v>70</v>
      </c>
      <c r="L17" s="48" t="s">
        <v>70</v>
      </c>
      <c r="M17" s="49" t="s">
        <v>70</v>
      </c>
      <c r="N17" s="46">
        <v>20</v>
      </c>
      <c r="O17" s="50"/>
      <c r="P17" s="50"/>
      <c r="Q17" s="50"/>
      <c r="R17" s="51">
        <f>SUM(R14:R16)</f>
        <v>0</v>
      </c>
      <c r="S17" s="46">
        <f>SUM(S14:S16)</f>
        <v>0</v>
      </c>
      <c r="T17" s="46">
        <f>SUM(T14:T16)</f>
        <v>0</v>
      </c>
      <c r="U17" s="46"/>
      <c r="V17" s="46">
        <f>SUM(V14:V16)</f>
        <v>0</v>
      </c>
      <c r="W17" s="46">
        <f>SUM(W14:W16)</f>
        <v>0</v>
      </c>
      <c r="X17" s="46"/>
      <c r="Y17" s="46">
        <f>SUM(Y14:Y16)</f>
        <v>0</v>
      </c>
      <c r="Z17" s="46">
        <f>SUM(Z14:Z16)</f>
        <v>0</v>
      </c>
      <c r="AA17" s="52"/>
      <c r="AB17" s="52"/>
      <c r="AC17" s="46">
        <f>SUM(AC14:AC16)</f>
        <v>0</v>
      </c>
      <c r="AD17" s="46">
        <f>SUM(AD14:AD16)</f>
        <v>0</v>
      </c>
      <c r="AE17" s="46">
        <f>SUM(AE14:AE16)</f>
        <v>0</v>
      </c>
      <c r="AF17" s="46">
        <f>SUM(AF14:AF16)</f>
        <v>0</v>
      </c>
      <c r="AG17" s="53"/>
      <c r="AH17" s="54"/>
      <c r="AI17" s="55" t="e">
        <f>AVERAGE(AI14:AI16)</f>
        <v>#DIV/0!</v>
      </c>
      <c r="AJ17" s="52">
        <f>SUM(AJ14:AJ16)</f>
        <v>0</v>
      </c>
      <c r="AK17" s="52"/>
      <c r="AL17" s="27"/>
    </row>
    <row r="18" spans="1:38" ht="15.75" thickBot="1" x14ac:dyDescent="0.3">
      <c r="A18" s="762" t="s">
        <v>71</v>
      </c>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4"/>
    </row>
    <row r="22" spans="1:38" x14ac:dyDescent="0.25">
      <c r="A22" s="742" t="s">
        <v>1572</v>
      </c>
      <c r="B22" s="742"/>
      <c r="C22" s="742"/>
      <c r="D22" s="742"/>
      <c r="E22" s="742"/>
    </row>
    <row r="23" spans="1:38" x14ac:dyDescent="0.25">
      <c r="A23" t="s">
        <v>73</v>
      </c>
    </row>
    <row r="26" spans="1:38" x14ac:dyDescent="0.25">
      <c r="A26" s="742" t="s">
        <v>74</v>
      </c>
      <c r="B26" s="742"/>
      <c r="C26" s="742"/>
      <c r="D26" s="742"/>
      <c r="E26" s="742"/>
    </row>
    <row r="27" spans="1:38" x14ac:dyDescent="0.25">
      <c r="A27" t="s">
        <v>75</v>
      </c>
    </row>
  </sheetData>
  <mergeCells count="40">
    <mergeCell ref="A18:AL18"/>
    <mergeCell ref="A22:E22"/>
    <mergeCell ref="AJ11:AJ13"/>
    <mergeCell ref="AK11:AK13"/>
    <mergeCell ref="S11:S13"/>
    <mergeCell ref="A26:E26"/>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4"/>
  <sheetViews>
    <sheetView workbookViewId="0">
      <selection sqref="A1:E4"/>
    </sheetView>
  </sheetViews>
  <sheetFormatPr baseColWidth="10" defaultRowHeight="15" x14ac:dyDescent="0.25"/>
  <sheetData>
    <row r="1" spans="1:38"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265</v>
      </c>
      <c r="B7" s="2"/>
      <c r="C7" s="2"/>
      <c r="D7" s="2"/>
      <c r="E7" s="2"/>
      <c r="F7" s="2"/>
      <c r="G7" s="2"/>
      <c r="H7" s="2"/>
      <c r="I7" s="2"/>
      <c r="J7" s="2"/>
      <c r="K7" s="2"/>
    </row>
    <row r="8" spans="1:38" x14ac:dyDescent="0.25">
      <c r="A8" s="2" t="s">
        <v>266</v>
      </c>
      <c r="B8" s="2"/>
      <c r="C8" s="2"/>
      <c r="D8" s="2"/>
      <c r="E8" s="2"/>
      <c r="F8" s="2"/>
      <c r="G8" s="2"/>
      <c r="H8" s="2"/>
      <c r="I8" s="2"/>
    </row>
    <row r="9" spans="1:38" ht="15.75" thickBot="1" x14ac:dyDescent="0.3">
      <c r="A9" s="3"/>
      <c r="B9" s="3"/>
      <c r="C9" s="3"/>
      <c r="D9" s="3"/>
      <c r="E9" s="3"/>
      <c r="F9" s="3"/>
      <c r="G9" s="3"/>
      <c r="H9" s="3"/>
      <c r="I9" s="3"/>
    </row>
    <row r="10" spans="1:38" ht="15.75" thickBot="1" x14ac:dyDescent="0.3">
      <c r="A10" s="744" t="s">
        <v>8</v>
      </c>
      <c r="B10" s="732"/>
      <c r="C10" s="732"/>
      <c r="D10" s="732"/>
      <c r="E10" s="732"/>
      <c r="F10" s="732"/>
      <c r="G10" s="732"/>
      <c r="H10" s="732"/>
      <c r="I10" s="732"/>
      <c r="J10" s="732"/>
      <c r="K10" s="732"/>
      <c r="L10" s="732"/>
      <c r="M10" s="732"/>
      <c r="N10" s="732"/>
      <c r="O10" s="126"/>
      <c r="P10" s="126"/>
      <c r="Q10" s="126"/>
      <c r="R10" s="745" t="s">
        <v>9</v>
      </c>
      <c r="S10" s="735"/>
      <c r="T10" s="735"/>
      <c r="U10" s="735"/>
      <c r="V10" s="735"/>
      <c r="W10" s="735"/>
      <c r="X10" s="735"/>
      <c r="Y10" s="735"/>
      <c r="Z10" s="735"/>
      <c r="AA10" s="735"/>
      <c r="AB10" s="735"/>
      <c r="AC10" s="735"/>
      <c r="AD10" s="735"/>
      <c r="AE10" s="735"/>
      <c r="AF10" s="735"/>
      <c r="AG10" s="735"/>
      <c r="AH10" s="735"/>
      <c r="AI10" s="735"/>
      <c r="AJ10" s="735"/>
      <c r="AK10" s="735"/>
      <c r="AL10" s="746"/>
    </row>
    <row r="11" spans="1:38" x14ac:dyDescent="0.25">
      <c r="A11" s="685" t="s">
        <v>10</v>
      </c>
      <c r="B11" s="687" t="s">
        <v>11</v>
      </c>
      <c r="C11" s="688"/>
      <c r="D11" s="689"/>
      <c r="E11" s="693" t="s">
        <v>12</v>
      </c>
      <c r="F11" s="687" t="s">
        <v>13</v>
      </c>
      <c r="G11" s="688"/>
      <c r="H11" s="688"/>
      <c r="I11" s="688"/>
      <c r="J11" s="689"/>
      <c r="K11" s="693" t="s">
        <v>14</v>
      </c>
      <c r="L11" s="693" t="s">
        <v>15</v>
      </c>
      <c r="M11" s="693" t="s">
        <v>16</v>
      </c>
      <c r="N11" s="687" t="s">
        <v>17</v>
      </c>
      <c r="O11" s="755" t="s">
        <v>18</v>
      </c>
      <c r="P11" s="757" t="s">
        <v>19</v>
      </c>
      <c r="Q11" s="773" t="s">
        <v>20</v>
      </c>
      <c r="R11" s="707" t="s">
        <v>21</v>
      </c>
      <c r="S11" s="719" t="s">
        <v>22</v>
      </c>
      <c r="T11" s="719" t="s">
        <v>23</v>
      </c>
      <c r="U11" s="719" t="s">
        <v>24</v>
      </c>
      <c r="V11" s="747" t="s">
        <v>25</v>
      </c>
      <c r="W11" s="747"/>
      <c r="X11" s="747"/>
      <c r="Y11" s="747"/>
      <c r="Z11" s="747"/>
      <c r="AA11" s="752" t="s">
        <v>26</v>
      </c>
      <c r="AB11" s="747" t="s">
        <v>27</v>
      </c>
      <c r="AC11" s="747" t="s">
        <v>28</v>
      </c>
      <c r="AD11" s="747"/>
      <c r="AE11" s="747" t="s">
        <v>29</v>
      </c>
      <c r="AF11" s="747"/>
      <c r="AG11" s="719" t="s">
        <v>30</v>
      </c>
      <c r="AH11" s="748" t="s">
        <v>31</v>
      </c>
      <c r="AI11" s="750" t="s">
        <v>32</v>
      </c>
      <c r="AJ11" s="707"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74"/>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57" thickBot="1" x14ac:dyDescent="0.3">
      <c r="A13" s="737"/>
      <c r="B13" s="5" t="s">
        <v>38</v>
      </c>
      <c r="C13" s="5" t="s">
        <v>39</v>
      </c>
      <c r="D13" s="6" t="s">
        <v>40</v>
      </c>
      <c r="E13" s="738"/>
      <c r="F13" s="7" t="s">
        <v>41</v>
      </c>
      <c r="G13" s="7" t="s">
        <v>42</v>
      </c>
      <c r="H13" s="7" t="s">
        <v>43</v>
      </c>
      <c r="I13" s="7" t="s">
        <v>44</v>
      </c>
      <c r="J13" s="8" t="s">
        <v>45</v>
      </c>
      <c r="K13" s="738"/>
      <c r="L13" s="738"/>
      <c r="M13" s="738"/>
      <c r="N13" s="739"/>
      <c r="O13" s="756"/>
      <c r="P13" s="758"/>
      <c r="Q13" s="853"/>
      <c r="R13" s="740"/>
      <c r="S13" s="741"/>
      <c r="T13" s="741"/>
      <c r="U13" s="741"/>
      <c r="V13" s="213" t="s">
        <v>46</v>
      </c>
      <c r="W13" s="213" t="s">
        <v>47</v>
      </c>
      <c r="X13" s="213" t="s">
        <v>48</v>
      </c>
      <c r="Y13" s="213" t="s">
        <v>49</v>
      </c>
      <c r="Z13" s="213" t="s">
        <v>47</v>
      </c>
      <c r="AA13" s="753"/>
      <c r="AB13" s="754"/>
      <c r="AC13" s="213" t="s">
        <v>50</v>
      </c>
      <c r="AD13" s="213" t="s">
        <v>51</v>
      </c>
      <c r="AE13" s="123" t="s">
        <v>52</v>
      </c>
      <c r="AF13" s="123" t="s">
        <v>53</v>
      </c>
      <c r="AG13" s="741"/>
      <c r="AH13" s="749"/>
      <c r="AI13" s="751"/>
      <c r="AJ13" s="740"/>
      <c r="AK13" s="741"/>
      <c r="AL13" s="761"/>
    </row>
    <row r="14" spans="1:38" ht="102" thickBot="1" x14ac:dyDescent="0.3">
      <c r="A14" s="75" t="s">
        <v>267</v>
      </c>
      <c r="B14" s="76"/>
      <c r="C14" s="76" t="s">
        <v>55</v>
      </c>
      <c r="D14" s="76" t="s">
        <v>55</v>
      </c>
      <c r="E14" s="75" t="s">
        <v>268</v>
      </c>
      <c r="F14" s="96"/>
      <c r="G14" s="96">
        <v>40</v>
      </c>
      <c r="H14" s="96">
        <v>40</v>
      </c>
      <c r="I14" s="96">
        <v>36</v>
      </c>
      <c r="J14" s="228">
        <f>SUM(F14:I14)</f>
        <v>116</v>
      </c>
      <c r="K14" s="75" t="s">
        <v>269</v>
      </c>
      <c r="L14" s="75" t="s">
        <v>270</v>
      </c>
      <c r="M14" s="75">
        <v>479</v>
      </c>
      <c r="N14" s="75"/>
      <c r="O14" s="75" t="s">
        <v>271</v>
      </c>
      <c r="P14" s="75" t="s">
        <v>272</v>
      </c>
      <c r="Q14" s="75" t="s">
        <v>273</v>
      </c>
      <c r="R14" s="96"/>
      <c r="S14" s="96"/>
      <c r="T14" s="96"/>
      <c r="U14" s="75"/>
      <c r="V14" s="96"/>
      <c r="W14" s="96"/>
      <c r="X14" s="96"/>
      <c r="Y14" s="96"/>
      <c r="Z14" s="96"/>
      <c r="AA14" s="96"/>
      <c r="AB14" s="96"/>
      <c r="AC14" s="96"/>
      <c r="AD14" s="96"/>
      <c r="AE14" s="96"/>
      <c r="AF14" s="96"/>
      <c r="AG14" s="75"/>
      <c r="AH14" s="75"/>
      <c r="AI14" s="75"/>
      <c r="AJ14" s="96"/>
      <c r="AK14" s="96"/>
      <c r="AL14" s="99"/>
    </row>
    <row r="15" spans="1:38" ht="15.75" thickBot="1" x14ac:dyDescent="0.3">
      <c r="A15" s="43" t="s">
        <v>45</v>
      </c>
      <c r="B15" s="44"/>
      <c r="C15" s="44"/>
      <c r="D15" s="44"/>
      <c r="E15" s="45"/>
      <c r="F15" s="46">
        <f>SUM(F14:F14)</f>
        <v>0</v>
      </c>
      <c r="G15" s="46">
        <f>SUM(G14:G14)</f>
        <v>40</v>
      </c>
      <c r="H15" s="46">
        <f>SUM(H14:H14)</f>
        <v>40</v>
      </c>
      <c r="I15" s="46">
        <f>SUM(I14:I14)</f>
        <v>36</v>
      </c>
      <c r="J15" s="46">
        <f t="shared" ref="J15" si="0">SUM(F15:I15)</f>
        <v>116</v>
      </c>
      <c r="K15" s="48" t="s">
        <v>70</v>
      </c>
      <c r="L15" s="48" t="s">
        <v>70</v>
      </c>
      <c r="M15" s="49" t="s">
        <v>70</v>
      </c>
      <c r="N15" s="46">
        <v>0</v>
      </c>
      <c r="O15" s="50"/>
      <c r="P15" s="50"/>
      <c r="Q15" s="50"/>
      <c r="R15" s="117">
        <f>SUM(R14:R14)</f>
        <v>0</v>
      </c>
      <c r="S15" s="113">
        <f>SUM(S14:S14)</f>
        <v>0</v>
      </c>
      <c r="T15" s="113">
        <f t="shared" ref="T15" si="1">SUM(S15)</f>
        <v>0</v>
      </c>
      <c r="U15" s="113"/>
      <c r="V15" s="52">
        <f t="shared" ref="V15" si="2">SUM(T15)</f>
        <v>0</v>
      </c>
      <c r="W15" s="52">
        <f t="shared" ref="W15" si="3">SUM(V15,R15)</f>
        <v>0</v>
      </c>
      <c r="X15" s="52"/>
      <c r="Y15" s="52">
        <f t="shared" ref="Y15" si="4">SUM(W15)</f>
        <v>0</v>
      </c>
      <c r="Z15" s="52">
        <f t="shared" ref="Z15" si="5">SUM(Y15)</f>
        <v>0</v>
      </c>
      <c r="AA15" s="52"/>
      <c r="AB15" s="52"/>
      <c r="AC15" s="52">
        <f t="shared" ref="AC15" si="6">SUM(Z15)</f>
        <v>0</v>
      </c>
      <c r="AD15" s="52">
        <f t="shared" ref="AD15:AF15" si="7">SUM(AC15)</f>
        <v>0</v>
      </c>
      <c r="AE15" s="52">
        <f t="shared" si="7"/>
        <v>0</v>
      </c>
      <c r="AF15" s="52">
        <f t="shared" si="7"/>
        <v>0</v>
      </c>
      <c r="AG15" s="53"/>
      <c r="AH15" s="54"/>
      <c r="AI15" s="54"/>
      <c r="AJ15" s="52">
        <f>SUM(AJ14:AJ14)</f>
        <v>0</v>
      </c>
      <c r="AK15" s="52"/>
      <c r="AL15" s="118"/>
    </row>
    <row r="16" spans="1:38" ht="15.75" thickBot="1" x14ac:dyDescent="0.3">
      <c r="A16" s="762" t="s">
        <v>71</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4"/>
    </row>
    <row r="20" spans="1:5" x14ac:dyDescent="0.25">
      <c r="A20" s="858" t="s">
        <v>275</v>
      </c>
      <c r="B20" s="772"/>
      <c r="C20" s="772"/>
      <c r="D20" s="772"/>
      <c r="E20" s="772"/>
    </row>
    <row r="21" spans="1:5" x14ac:dyDescent="0.25">
      <c r="A21" t="s">
        <v>73</v>
      </c>
    </row>
    <row r="23" spans="1:5" x14ac:dyDescent="0.25">
      <c r="A23" s="742" t="s">
        <v>74</v>
      </c>
      <c r="B23" s="742"/>
      <c r="C23" s="742"/>
      <c r="D23" s="742"/>
      <c r="E23" s="742"/>
    </row>
    <row r="24" spans="1:5" x14ac:dyDescent="0.25">
      <c r="A24" t="s">
        <v>75</v>
      </c>
    </row>
  </sheetData>
  <mergeCells count="40">
    <mergeCell ref="A16:AL16"/>
    <mergeCell ref="A20:E20"/>
    <mergeCell ref="AJ11:AJ13"/>
    <mergeCell ref="AK11:AK13"/>
    <mergeCell ref="S11:S13"/>
    <mergeCell ref="A23:E23"/>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pageSetup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topLeftCell="Q19" workbookViewId="0">
      <selection activeCell="A24" sqref="A24:AL24"/>
    </sheetView>
  </sheetViews>
  <sheetFormatPr baseColWidth="10" defaultRowHeight="11.25" x14ac:dyDescent="0.2"/>
  <cols>
    <col min="1" max="1" width="13.7109375" style="472" customWidth="1"/>
    <col min="2" max="3" width="5.140625" style="472" customWidth="1"/>
    <col min="4" max="4" width="5.42578125" style="472" customWidth="1"/>
    <col min="5" max="5" width="13.7109375" style="472" customWidth="1"/>
    <col min="6" max="6" width="4" style="472" customWidth="1"/>
    <col min="7" max="7" width="4.140625" style="472" customWidth="1"/>
    <col min="8" max="9" width="3.85546875" style="472" customWidth="1"/>
    <col min="10" max="10" width="5.140625" style="472" customWidth="1"/>
    <col min="11" max="11" width="21.42578125" style="472" customWidth="1"/>
    <col min="12" max="12" width="16.7109375" style="472" customWidth="1"/>
    <col min="13" max="13" width="11.7109375" style="472" customWidth="1"/>
    <col min="14" max="17" width="13.140625" style="472" customWidth="1"/>
    <col min="18" max="18" width="12.42578125" style="472" customWidth="1"/>
    <col min="19" max="21" width="11.42578125" style="472"/>
    <col min="22" max="22" width="9.42578125" style="472" customWidth="1"/>
    <col min="23" max="23" width="8" style="472" customWidth="1"/>
    <col min="24" max="24" width="8.85546875" style="472" customWidth="1"/>
    <col min="25" max="25" width="9.140625" style="472" customWidth="1"/>
    <col min="26" max="26" width="8" style="472" customWidth="1"/>
    <col min="27" max="27" width="9.5703125" style="472" customWidth="1"/>
    <col min="28" max="28" width="8" style="472" customWidth="1"/>
    <col min="29" max="29" width="6.85546875" style="472" customWidth="1"/>
    <col min="30" max="30" width="6.5703125" style="472" customWidth="1"/>
    <col min="31" max="31" width="6.7109375" style="472" customWidth="1"/>
    <col min="32" max="32" width="6.85546875" style="472" customWidth="1"/>
    <col min="33" max="34" width="13.140625" style="472" customWidth="1"/>
    <col min="35" max="35" width="12.5703125" style="472" customWidth="1"/>
    <col min="36" max="37" width="11.85546875" style="472" customWidth="1"/>
    <col min="38" max="40" width="11.42578125" style="472"/>
    <col min="41" max="41" width="11.85546875" style="472" bestFit="1" customWidth="1"/>
    <col min="42" max="16384" width="11.42578125" style="472"/>
  </cols>
  <sheetData>
    <row r="1" spans="1:38" s="473" customFormat="1" ht="15" x14ac:dyDescent="0.25">
      <c r="A1" s="859"/>
      <c r="B1" s="860"/>
      <c r="C1" s="860"/>
      <c r="D1" s="860"/>
      <c r="E1" s="861"/>
      <c r="F1" s="666" t="s">
        <v>0</v>
      </c>
      <c r="G1" s="667"/>
      <c r="H1" s="667"/>
      <c r="I1" s="667"/>
      <c r="J1" s="667"/>
      <c r="K1" s="667"/>
      <c r="L1" s="667"/>
      <c r="M1" s="667"/>
      <c r="N1" s="667"/>
      <c r="O1" s="668"/>
      <c r="P1" s="868" t="s">
        <v>1</v>
      </c>
      <c r="Q1" s="868"/>
    </row>
    <row r="2" spans="1:38" s="473" customFormat="1" ht="15" x14ac:dyDescent="0.25">
      <c r="A2" s="862"/>
      <c r="B2" s="863"/>
      <c r="C2" s="863"/>
      <c r="D2" s="863"/>
      <c r="E2" s="864"/>
      <c r="F2" s="669"/>
      <c r="G2" s="670"/>
      <c r="H2" s="670"/>
      <c r="I2" s="670"/>
      <c r="J2" s="670"/>
      <c r="K2" s="670"/>
      <c r="L2" s="670"/>
      <c r="M2" s="670"/>
      <c r="N2" s="670"/>
      <c r="O2" s="671"/>
      <c r="P2" s="868" t="s">
        <v>2</v>
      </c>
      <c r="Q2" s="868"/>
    </row>
    <row r="3" spans="1:38" s="473" customFormat="1" ht="15" x14ac:dyDescent="0.25">
      <c r="A3" s="862"/>
      <c r="B3" s="863"/>
      <c r="C3" s="863"/>
      <c r="D3" s="863"/>
      <c r="E3" s="864"/>
      <c r="F3" s="666" t="s">
        <v>3</v>
      </c>
      <c r="G3" s="667"/>
      <c r="H3" s="667"/>
      <c r="I3" s="667"/>
      <c r="J3" s="667"/>
      <c r="K3" s="667"/>
      <c r="L3" s="667"/>
      <c r="M3" s="667"/>
      <c r="N3" s="667"/>
      <c r="O3" s="668"/>
      <c r="P3" s="869" t="s">
        <v>4</v>
      </c>
      <c r="Q3" s="870"/>
    </row>
    <row r="4" spans="1:38" s="473" customFormat="1" ht="15" x14ac:dyDescent="0.25">
      <c r="A4" s="865"/>
      <c r="B4" s="866"/>
      <c r="C4" s="866"/>
      <c r="D4" s="866"/>
      <c r="E4" s="867"/>
      <c r="F4" s="669"/>
      <c r="G4" s="670"/>
      <c r="H4" s="670"/>
      <c r="I4" s="670"/>
      <c r="J4" s="670"/>
      <c r="K4" s="670"/>
      <c r="L4" s="670"/>
      <c r="M4" s="670"/>
      <c r="N4" s="670"/>
      <c r="O4" s="671"/>
      <c r="P4" s="871"/>
      <c r="Q4" s="872"/>
    </row>
    <row r="5" spans="1:38" s="473" customFormat="1" ht="15" x14ac:dyDescent="0.25"/>
    <row r="6" spans="1:38" s="473" customFormat="1" ht="15" x14ac:dyDescent="0.25">
      <c r="A6" s="847" t="s">
        <v>5</v>
      </c>
      <c r="B6" s="847"/>
      <c r="C6" s="847"/>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585"/>
    </row>
    <row r="7" spans="1:38" s="473" customFormat="1" ht="15" x14ac:dyDescent="0.25">
      <c r="A7" s="2" t="s">
        <v>1596</v>
      </c>
      <c r="B7" s="2"/>
      <c r="C7" s="406"/>
      <c r="D7" s="2" t="s">
        <v>1597</v>
      </c>
      <c r="E7" s="2"/>
      <c r="F7" s="2"/>
      <c r="G7" s="2"/>
      <c r="H7" s="2" t="s">
        <v>1598</v>
      </c>
      <c r="I7" s="2"/>
      <c r="J7" s="2"/>
      <c r="K7" s="2"/>
    </row>
    <row r="8" spans="1:38" s="473" customFormat="1" ht="15" x14ac:dyDescent="0.25">
      <c r="A8" s="2"/>
      <c r="B8" s="2"/>
      <c r="C8" s="2"/>
      <c r="D8" s="2"/>
      <c r="E8" s="2"/>
      <c r="F8" s="2"/>
      <c r="G8" s="2"/>
      <c r="H8" s="2"/>
      <c r="I8" s="2"/>
    </row>
    <row r="9" spans="1:38" ht="12" thickBot="1" x14ac:dyDescent="0.25">
      <c r="A9" s="579"/>
      <c r="B9" s="579"/>
      <c r="C9" s="579"/>
      <c r="D9" s="579"/>
      <c r="E9" s="579"/>
      <c r="F9" s="579"/>
      <c r="G9" s="579"/>
      <c r="H9" s="579"/>
      <c r="I9" s="579"/>
    </row>
    <row r="10" spans="1:38" ht="12" thickBot="1" x14ac:dyDescent="0.25">
      <c r="A10" s="765" t="s">
        <v>1599</v>
      </c>
      <c r="B10" s="766"/>
      <c r="C10" s="766"/>
      <c r="D10" s="766"/>
      <c r="E10" s="766"/>
      <c r="F10" s="766"/>
      <c r="G10" s="766"/>
      <c r="H10" s="766"/>
      <c r="I10" s="766"/>
      <c r="J10" s="766"/>
      <c r="K10" s="766"/>
      <c r="L10" s="766"/>
      <c r="M10" s="766"/>
      <c r="N10" s="767"/>
      <c r="O10" s="502"/>
      <c r="P10" s="502"/>
      <c r="Q10" s="502"/>
      <c r="R10" s="768" t="s">
        <v>9</v>
      </c>
      <c r="S10" s="769"/>
      <c r="T10" s="769"/>
      <c r="U10" s="769"/>
      <c r="V10" s="770"/>
      <c r="W10" s="770"/>
      <c r="X10" s="770"/>
      <c r="Y10" s="770"/>
      <c r="Z10" s="770"/>
      <c r="AA10" s="770"/>
      <c r="AB10" s="770"/>
      <c r="AC10" s="770"/>
      <c r="AD10" s="770"/>
      <c r="AE10" s="769"/>
      <c r="AF10" s="769"/>
      <c r="AG10" s="769"/>
      <c r="AH10" s="769"/>
      <c r="AI10" s="770"/>
      <c r="AJ10" s="769"/>
      <c r="AK10" s="769"/>
      <c r="AL10" s="771"/>
    </row>
    <row r="11" spans="1:38" x14ac:dyDescent="0.2">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68.25" thickBot="1" x14ac:dyDescent="0.25">
      <c r="A13" s="737"/>
      <c r="B13" s="503" t="s">
        <v>38</v>
      </c>
      <c r="C13" s="503" t="s">
        <v>39</v>
      </c>
      <c r="D13" s="504" t="s">
        <v>40</v>
      </c>
      <c r="E13" s="738"/>
      <c r="F13" s="7" t="s">
        <v>41</v>
      </c>
      <c r="G13" s="7" t="s">
        <v>42</v>
      </c>
      <c r="H13" s="7" t="s">
        <v>43</v>
      </c>
      <c r="I13" s="7" t="s">
        <v>44</v>
      </c>
      <c r="J13" s="8" t="s">
        <v>45</v>
      </c>
      <c r="K13" s="738"/>
      <c r="L13" s="738"/>
      <c r="M13" s="738"/>
      <c r="N13" s="739"/>
      <c r="O13" s="701"/>
      <c r="P13" s="703"/>
      <c r="Q13" s="705"/>
      <c r="R13" s="708"/>
      <c r="S13" s="709"/>
      <c r="T13" s="709"/>
      <c r="U13" s="709"/>
      <c r="V13" s="122" t="s">
        <v>46</v>
      </c>
      <c r="W13" s="122" t="s">
        <v>47</v>
      </c>
      <c r="X13" s="122" t="s">
        <v>48</v>
      </c>
      <c r="Y13" s="122" t="s">
        <v>49</v>
      </c>
      <c r="Z13" s="122" t="s">
        <v>47</v>
      </c>
      <c r="AA13" s="696"/>
      <c r="AB13" s="698"/>
      <c r="AC13" s="122" t="s">
        <v>50</v>
      </c>
      <c r="AD13" s="122" t="s">
        <v>51</v>
      </c>
      <c r="AE13" s="120" t="s">
        <v>52</v>
      </c>
      <c r="AF13" s="120" t="s">
        <v>53</v>
      </c>
      <c r="AG13" s="709"/>
      <c r="AH13" s="716"/>
      <c r="AI13" s="718"/>
      <c r="AJ13" s="708"/>
      <c r="AK13" s="709"/>
      <c r="AL13" s="712"/>
    </row>
    <row r="14" spans="1:38" ht="78.75" x14ac:dyDescent="0.2">
      <c r="A14" s="83" t="s">
        <v>1600</v>
      </c>
      <c r="B14" s="84" t="s">
        <v>55</v>
      </c>
      <c r="C14" s="84"/>
      <c r="D14" s="85"/>
      <c r="E14" s="86" t="s">
        <v>1601</v>
      </c>
      <c r="F14" s="590">
        <v>15</v>
      </c>
      <c r="G14" s="590">
        <v>15</v>
      </c>
      <c r="H14" s="590">
        <v>15</v>
      </c>
      <c r="I14" s="395"/>
      <c r="J14" s="591">
        <v>45</v>
      </c>
      <c r="K14" s="86" t="s">
        <v>1602</v>
      </c>
      <c r="L14" s="86" t="s">
        <v>1603</v>
      </c>
      <c r="M14" s="87">
        <v>254</v>
      </c>
      <c r="N14" s="86" t="s">
        <v>1604</v>
      </c>
      <c r="O14" s="88" t="s">
        <v>1605</v>
      </c>
      <c r="P14" s="88">
        <v>1700</v>
      </c>
      <c r="Q14" s="394" t="s">
        <v>1606</v>
      </c>
      <c r="R14" s="592"/>
      <c r="S14" s="592"/>
      <c r="T14" s="89"/>
      <c r="U14" s="88"/>
      <c r="V14" s="89"/>
      <c r="W14" s="89"/>
      <c r="X14" s="89"/>
      <c r="Y14" s="89"/>
      <c r="Z14" s="89"/>
      <c r="AA14" s="89"/>
      <c r="AB14" s="89"/>
      <c r="AC14" s="89"/>
      <c r="AD14" s="89"/>
      <c r="AE14" s="89"/>
      <c r="AF14" s="89"/>
      <c r="AG14" s="88"/>
      <c r="AH14" s="88"/>
      <c r="AI14" s="88"/>
      <c r="AJ14" s="89"/>
      <c r="AK14" s="89"/>
      <c r="AL14" s="593"/>
    </row>
    <row r="15" spans="1:38" ht="101.25" x14ac:dyDescent="0.2">
      <c r="A15" s="75" t="s">
        <v>1607</v>
      </c>
      <c r="B15" s="76"/>
      <c r="C15" s="76" t="s">
        <v>55</v>
      </c>
      <c r="D15" s="76"/>
      <c r="E15" s="75" t="s">
        <v>1608</v>
      </c>
      <c r="F15" s="93">
        <v>1</v>
      </c>
      <c r="G15" s="93">
        <v>1</v>
      </c>
      <c r="H15" s="95">
        <v>1</v>
      </c>
      <c r="I15" s="95"/>
      <c r="J15" s="379">
        <f>SUM(F15:I15)</f>
        <v>3</v>
      </c>
      <c r="K15" s="75" t="s">
        <v>1609</v>
      </c>
      <c r="L15" s="75" t="s">
        <v>1610</v>
      </c>
      <c r="M15" s="75" t="s">
        <v>1611</v>
      </c>
      <c r="N15" s="75" t="s">
        <v>1612</v>
      </c>
      <c r="O15" s="75" t="s">
        <v>1613</v>
      </c>
      <c r="P15" s="75">
        <v>57</v>
      </c>
      <c r="Q15" s="75" t="s">
        <v>1614</v>
      </c>
      <c r="R15" s="101"/>
      <c r="S15" s="101"/>
      <c r="T15" s="101"/>
      <c r="U15" s="101"/>
      <c r="V15" s="101"/>
      <c r="W15" s="101"/>
      <c r="X15" s="101"/>
      <c r="Y15" s="101"/>
      <c r="Z15" s="101"/>
      <c r="AA15" s="101"/>
      <c r="AB15" s="101"/>
      <c r="AC15" s="101"/>
      <c r="AD15" s="101"/>
      <c r="AE15" s="101"/>
      <c r="AF15" s="101"/>
      <c r="AG15" s="101"/>
      <c r="AH15" s="101"/>
      <c r="AI15" s="587"/>
      <c r="AJ15" s="101"/>
      <c r="AK15" s="101"/>
      <c r="AL15" s="586"/>
    </row>
    <row r="16" spans="1:38" ht="146.25" x14ac:dyDescent="0.2">
      <c r="A16" s="75" t="s">
        <v>1615</v>
      </c>
      <c r="B16" s="76"/>
      <c r="C16" s="76" t="s">
        <v>55</v>
      </c>
      <c r="D16" s="76"/>
      <c r="E16" s="75" t="s">
        <v>1616</v>
      </c>
      <c r="F16" s="75">
        <v>1</v>
      </c>
      <c r="G16" s="58"/>
      <c r="H16" s="58"/>
      <c r="I16" s="58"/>
      <c r="J16" s="58">
        <f t="shared" ref="J16:J18" si="0">SUM(F16:I16)</f>
        <v>1</v>
      </c>
      <c r="K16" s="75" t="s">
        <v>1617</v>
      </c>
      <c r="L16" s="75" t="s">
        <v>1618</v>
      </c>
      <c r="M16" s="75" t="s">
        <v>1611</v>
      </c>
      <c r="N16" s="76"/>
      <c r="O16" s="75" t="s">
        <v>1619</v>
      </c>
      <c r="P16" s="76">
        <v>238</v>
      </c>
      <c r="Q16" s="75" t="s">
        <v>1614</v>
      </c>
      <c r="R16" s="101"/>
      <c r="S16" s="101"/>
      <c r="T16" s="101"/>
      <c r="U16" s="101"/>
      <c r="V16" s="101"/>
      <c r="W16" s="101"/>
      <c r="X16" s="101"/>
      <c r="Y16" s="101"/>
      <c r="Z16" s="101"/>
      <c r="AA16" s="101"/>
      <c r="AB16" s="101"/>
      <c r="AC16" s="101"/>
      <c r="AD16" s="101"/>
      <c r="AE16" s="101"/>
      <c r="AF16" s="101"/>
      <c r="AG16" s="101"/>
      <c r="AH16" s="101"/>
      <c r="AI16" s="101"/>
      <c r="AJ16" s="101"/>
      <c r="AK16" s="101"/>
      <c r="AL16" s="586"/>
    </row>
    <row r="17" spans="1:38" ht="146.25" x14ac:dyDescent="0.2">
      <c r="A17" s="75" t="s">
        <v>1620</v>
      </c>
      <c r="B17" s="76" t="s">
        <v>55</v>
      </c>
      <c r="C17" s="76"/>
      <c r="D17" s="76"/>
      <c r="E17" s="75" t="s">
        <v>1621</v>
      </c>
      <c r="F17" s="76">
        <v>1</v>
      </c>
      <c r="G17" s="76"/>
      <c r="H17" s="76"/>
      <c r="I17" s="76"/>
      <c r="J17" s="58">
        <f t="shared" si="0"/>
        <v>1</v>
      </c>
      <c r="K17" s="75" t="s">
        <v>1622</v>
      </c>
      <c r="L17" s="75" t="s">
        <v>1623</v>
      </c>
      <c r="M17" s="75" t="s">
        <v>1611</v>
      </c>
      <c r="N17" s="76"/>
      <c r="O17" s="75" t="s">
        <v>1613</v>
      </c>
      <c r="P17" s="76">
        <v>57</v>
      </c>
      <c r="Q17" s="75" t="s">
        <v>1614</v>
      </c>
      <c r="R17" s="101"/>
      <c r="S17" s="101"/>
      <c r="T17" s="101"/>
      <c r="U17" s="101"/>
      <c r="V17" s="101"/>
      <c r="W17" s="101"/>
      <c r="X17" s="101"/>
      <c r="Y17" s="101"/>
      <c r="Z17" s="101"/>
      <c r="AA17" s="101"/>
      <c r="AB17" s="101"/>
      <c r="AC17" s="101"/>
      <c r="AD17" s="101"/>
      <c r="AE17" s="101"/>
      <c r="AF17" s="101"/>
      <c r="AG17" s="101"/>
      <c r="AH17" s="101"/>
      <c r="AI17" s="101"/>
      <c r="AJ17" s="101"/>
      <c r="AK17" s="101"/>
      <c r="AL17" s="586"/>
    </row>
    <row r="18" spans="1:38" ht="236.25" x14ac:dyDescent="0.2">
      <c r="A18" s="75" t="s">
        <v>1624</v>
      </c>
      <c r="B18" s="76" t="s">
        <v>55</v>
      </c>
      <c r="C18" s="76" t="s">
        <v>55</v>
      </c>
      <c r="D18" s="76" t="s">
        <v>55</v>
      </c>
      <c r="E18" s="75" t="s">
        <v>1625</v>
      </c>
      <c r="F18" s="491"/>
      <c r="G18" s="76">
        <v>4</v>
      </c>
      <c r="H18" s="76">
        <v>4</v>
      </c>
      <c r="I18" s="76">
        <v>4</v>
      </c>
      <c r="J18" s="58">
        <f t="shared" si="0"/>
        <v>12</v>
      </c>
      <c r="K18" s="316" t="s">
        <v>1626</v>
      </c>
      <c r="L18" s="316" t="s">
        <v>1627</v>
      </c>
      <c r="M18" s="75" t="s">
        <v>1611</v>
      </c>
      <c r="N18" s="75" t="s">
        <v>1628</v>
      </c>
      <c r="O18" s="75" t="s">
        <v>1629</v>
      </c>
      <c r="P18" s="76">
        <v>116</v>
      </c>
      <c r="Q18" s="75" t="s">
        <v>1614</v>
      </c>
      <c r="R18" s="101"/>
      <c r="S18" s="101"/>
      <c r="T18" s="101"/>
      <c r="U18" s="101"/>
      <c r="V18" s="101"/>
      <c r="W18" s="101"/>
      <c r="X18" s="101"/>
      <c r="Y18" s="101"/>
      <c r="Z18" s="101"/>
      <c r="AA18" s="101"/>
      <c r="AB18" s="101"/>
      <c r="AC18" s="101"/>
      <c r="AD18" s="101"/>
      <c r="AE18" s="101"/>
      <c r="AF18" s="101"/>
      <c r="AG18" s="586"/>
      <c r="AH18" s="586"/>
      <c r="AI18" s="586"/>
      <c r="AJ18" s="101"/>
      <c r="AK18" s="101"/>
      <c r="AL18" s="586"/>
    </row>
    <row r="19" spans="1:38" ht="67.5" x14ac:dyDescent="0.2">
      <c r="A19" s="75" t="s">
        <v>1630</v>
      </c>
      <c r="B19" s="76"/>
      <c r="C19" s="76" t="s">
        <v>55</v>
      </c>
      <c r="D19" s="76"/>
      <c r="E19" s="75" t="s">
        <v>1631</v>
      </c>
      <c r="F19" s="95">
        <v>50</v>
      </c>
      <c r="G19" s="93">
        <v>66</v>
      </c>
      <c r="H19" s="95"/>
      <c r="I19" s="95"/>
      <c r="J19" s="379">
        <v>116</v>
      </c>
      <c r="K19" s="75" t="s">
        <v>1632</v>
      </c>
      <c r="L19" s="75" t="s">
        <v>1633</v>
      </c>
      <c r="M19" s="75">
        <v>199</v>
      </c>
      <c r="N19" s="75" t="s">
        <v>1634</v>
      </c>
      <c r="O19" s="75" t="s">
        <v>1635</v>
      </c>
      <c r="P19" s="75" t="s">
        <v>1636</v>
      </c>
      <c r="Q19" s="93" t="s">
        <v>1637</v>
      </c>
      <c r="R19" s="101"/>
      <c r="S19" s="101"/>
      <c r="T19" s="101"/>
      <c r="U19" s="101"/>
      <c r="V19" s="101"/>
      <c r="W19" s="101"/>
      <c r="X19" s="101"/>
      <c r="Y19" s="101"/>
      <c r="Z19" s="101"/>
      <c r="AA19" s="101"/>
      <c r="AB19" s="101"/>
      <c r="AC19" s="101"/>
      <c r="AD19" s="101"/>
      <c r="AE19" s="101"/>
      <c r="AF19" s="101"/>
      <c r="AG19" s="586"/>
      <c r="AH19" s="586"/>
      <c r="AI19" s="586"/>
      <c r="AJ19" s="101"/>
      <c r="AK19" s="101"/>
      <c r="AL19" s="586"/>
    </row>
    <row r="20" spans="1:38" ht="67.5" x14ac:dyDescent="0.2">
      <c r="A20" s="93" t="s">
        <v>1638</v>
      </c>
      <c r="B20" s="94"/>
      <c r="C20" s="94"/>
      <c r="D20" s="94" t="s">
        <v>55</v>
      </c>
      <c r="E20" s="93" t="s">
        <v>1639</v>
      </c>
      <c r="F20" s="105"/>
      <c r="G20" s="93">
        <v>16</v>
      </c>
      <c r="H20" s="93">
        <v>16</v>
      </c>
      <c r="I20" s="105"/>
      <c r="J20" s="379">
        <f t="shared" ref="J20" si="1">SUM(F20:I20)</f>
        <v>32</v>
      </c>
      <c r="K20" s="316" t="s">
        <v>1632</v>
      </c>
      <c r="L20" s="316" t="s">
        <v>1633</v>
      </c>
      <c r="M20" s="94">
        <v>327</v>
      </c>
      <c r="N20" s="93" t="s">
        <v>1640</v>
      </c>
      <c r="O20" s="93" t="s">
        <v>1641</v>
      </c>
      <c r="P20" s="94" t="s">
        <v>1642</v>
      </c>
      <c r="Q20" s="93" t="s">
        <v>1637</v>
      </c>
      <c r="R20" s="101"/>
      <c r="S20" s="101"/>
      <c r="T20" s="101"/>
      <c r="U20" s="101"/>
      <c r="V20" s="101"/>
      <c r="W20" s="101"/>
      <c r="X20" s="101"/>
      <c r="Y20" s="101"/>
      <c r="Z20" s="101"/>
      <c r="AA20" s="101"/>
      <c r="AB20" s="101"/>
      <c r="AC20" s="101"/>
      <c r="AD20" s="101"/>
      <c r="AE20" s="101"/>
      <c r="AF20" s="101"/>
      <c r="AG20" s="586"/>
      <c r="AH20" s="586"/>
      <c r="AI20" s="586"/>
      <c r="AJ20" s="101"/>
      <c r="AK20" s="101"/>
      <c r="AL20" s="586"/>
    </row>
    <row r="21" spans="1:38" ht="67.5" x14ac:dyDescent="0.2">
      <c r="A21" s="94" t="s">
        <v>1643</v>
      </c>
      <c r="B21" s="94"/>
      <c r="C21" s="94" t="s">
        <v>55</v>
      </c>
      <c r="D21" s="94"/>
      <c r="E21" s="93" t="s">
        <v>1644</v>
      </c>
      <c r="F21" s="101"/>
      <c r="G21" s="101"/>
      <c r="H21" s="94">
        <v>15</v>
      </c>
      <c r="I21" s="94">
        <v>15</v>
      </c>
      <c r="J21" s="379">
        <v>30</v>
      </c>
      <c r="K21" s="470" t="s">
        <v>1632</v>
      </c>
      <c r="L21" s="470" t="s">
        <v>1633</v>
      </c>
      <c r="M21" s="94">
        <v>293</v>
      </c>
      <c r="N21" s="93" t="s">
        <v>1640</v>
      </c>
      <c r="O21" s="93" t="s">
        <v>1645</v>
      </c>
      <c r="P21" s="93" t="s">
        <v>1646</v>
      </c>
      <c r="Q21" s="93" t="s">
        <v>1637</v>
      </c>
      <c r="R21" s="588"/>
      <c r="S21" s="588"/>
      <c r="T21" s="588"/>
      <c r="U21" s="588"/>
      <c r="V21" s="588"/>
      <c r="W21" s="588"/>
      <c r="X21" s="588"/>
      <c r="Y21" s="588"/>
      <c r="Z21" s="588"/>
      <c r="AA21" s="588"/>
      <c r="AB21" s="588"/>
      <c r="AC21" s="588"/>
      <c r="AD21" s="588"/>
      <c r="AE21" s="588"/>
      <c r="AF21" s="588"/>
      <c r="AG21" s="589"/>
      <c r="AH21" s="589"/>
      <c r="AI21" s="589"/>
      <c r="AJ21" s="588"/>
      <c r="AK21" s="588"/>
      <c r="AL21" s="586"/>
    </row>
    <row r="22" spans="1:38" ht="168.75" x14ac:dyDescent="0.2">
      <c r="A22" s="75" t="s">
        <v>1647</v>
      </c>
      <c r="B22" s="76" t="s">
        <v>55</v>
      </c>
      <c r="C22" s="76"/>
      <c r="D22" s="76"/>
      <c r="E22" s="75" t="s">
        <v>1648</v>
      </c>
      <c r="F22" s="95">
        <v>1</v>
      </c>
      <c r="G22" s="95">
        <v>5</v>
      </c>
      <c r="H22" s="95">
        <v>2</v>
      </c>
      <c r="I22" s="95"/>
      <c r="J22" s="105">
        <v>8</v>
      </c>
      <c r="K22" s="75" t="s">
        <v>1649</v>
      </c>
      <c r="L22" s="75" t="s">
        <v>1650</v>
      </c>
      <c r="M22" s="75">
        <v>199</v>
      </c>
      <c r="N22" s="75" t="s">
        <v>1651</v>
      </c>
      <c r="O22" s="75" t="s">
        <v>1652</v>
      </c>
      <c r="P22" s="75">
        <v>400</v>
      </c>
      <c r="Q22" s="75" t="s">
        <v>1653</v>
      </c>
      <c r="R22" s="588"/>
      <c r="S22" s="588"/>
      <c r="T22" s="588"/>
      <c r="U22" s="588"/>
      <c r="V22" s="588"/>
      <c r="W22" s="588"/>
      <c r="X22" s="588"/>
      <c r="Y22" s="588"/>
      <c r="Z22" s="588"/>
      <c r="AA22" s="588"/>
      <c r="AB22" s="588"/>
      <c r="AC22" s="588"/>
      <c r="AD22" s="588"/>
      <c r="AE22" s="588"/>
      <c r="AF22" s="588"/>
      <c r="AG22" s="589"/>
      <c r="AH22" s="589"/>
      <c r="AI22" s="589"/>
      <c r="AJ22" s="588"/>
      <c r="AK22" s="588"/>
      <c r="AL22" s="586"/>
    </row>
    <row r="23" spans="1:38" ht="168.75" x14ac:dyDescent="0.2">
      <c r="A23" s="76" t="s">
        <v>1654</v>
      </c>
      <c r="B23" s="76" t="s">
        <v>55</v>
      </c>
      <c r="C23" s="76"/>
      <c r="D23" s="76"/>
      <c r="E23" s="75" t="s">
        <v>1655</v>
      </c>
      <c r="F23" s="58"/>
      <c r="G23" s="58">
        <v>2</v>
      </c>
      <c r="H23" s="58"/>
      <c r="I23" s="58"/>
      <c r="J23" s="58">
        <v>2</v>
      </c>
      <c r="K23" s="75" t="s">
        <v>1656</v>
      </c>
      <c r="L23" s="75" t="s">
        <v>1650</v>
      </c>
      <c r="M23" s="76">
        <v>199</v>
      </c>
      <c r="N23" s="75" t="s">
        <v>1651</v>
      </c>
      <c r="O23" s="75" t="s">
        <v>1657</v>
      </c>
      <c r="P23" s="76">
        <v>60</v>
      </c>
      <c r="Q23" s="75" t="s">
        <v>1653</v>
      </c>
      <c r="R23" s="588"/>
      <c r="S23" s="588"/>
      <c r="T23" s="588"/>
      <c r="U23" s="588"/>
      <c r="V23" s="588"/>
      <c r="W23" s="588"/>
      <c r="X23" s="588"/>
      <c r="Y23" s="588"/>
      <c r="Z23" s="588"/>
      <c r="AA23" s="588"/>
      <c r="AB23" s="588"/>
      <c r="AC23" s="588"/>
      <c r="AD23" s="588"/>
      <c r="AE23" s="588"/>
      <c r="AF23" s="588"/>
      <c r="AG23" s="589"/>
      <c r="AH23" s="589"/>
      <c r="AI23" s="589"/>
      <c r="AJ23" s="588"/>
      <c r="AK23" s="588"/>
      <c r="AL23" s="586"/>
    </row>
    <row r="24" spans="1:38" ht="15.75" thickBot="1" x14ac:dyDescent="0.3">
      <c r="A24" s="110" t="s">
        <v>45</v>
      </c>
      <c r="B24" s="111"/>
      <c r="C24" s="111"/>
      <c r="D24" s="111"/>
      <c r="E24" s="112"/>
      <c r="F24" s="113">
        <f>SUM(F20:F23)</f>
        <v>1</v>
      </c>
      <c r="G24" s="113">
        <f t="shared" ref="G24:Q24" si="2">SUM(G20:G23)</f>
        <v>23</v>
      </c>
      <c r="H24" s="113">
        <f t="shared" si="2"/>
        <v>33</v>
      </c>
      <c r="I24" s="113">
        <f t="shared" si="2"/>
        <v>15</v>
      </c>
      <c r="J24" s="113">
        <f t="shared" si="2"/>
        <v>72</v>
      </c>
      <c r="K24" s="113">
        <f t="shared" si="2"/>
        <v>0</v>
      </c>
      <c r="L24" s="113">
        <f t="shared" si="2"/>
        <v>0</v>
      </c>
      <c r="M24" s="113">
        <f t="shared" si="2"/>
        <v>1018</v>
      </c>
      <c r="N24" s="113">
        <f t="shared" si="2"/>
        <v>0</v>
      </c>
      <c r="O24" s="113">
        <f t="shared" si="2"/>
        <v>0</v>
      </c>
      <c r="P24" s="113">
        <f t="shared" si="2"/>
        <v>460</v>
      </c>
      <c r="Q24" s="113">
        <f t="shared" si="2"/>
        <v>0</v>
      </c>
      <c r="R24" s="117">
        <f>SUM(R23:R23)</f>
        <v>0</v>
      </c>
      <c r="S24" s="113">
        <f>SUM(S23:S23)</f>
        <v>0</v>
      </c>
      <c r="T24" s="113">
        <f t="shared" ref="T24" si="3">SUM(S24)</f>
        <v>0</v>
      </c>
      <c r="U24" s="113"/>
      <c r="V24" s="52">
        <f t="shared" ref="V24" si="4">SUM(T24)</f>
        <v>0</v>
      </c>
      <c r="W24" s="52">
        <f t="shared" ref="W24" si="5">SUM(V24,R24)</f>
        <v>0</v>
      </c>
      <c r="X24" s="52"/>
      <c r="Y24" s="52">
        <f t="shared" ref="Y24" si="6">SUM(W24)</f>
        <v>0</v>
      </c>
      <c r="Z24" s="52">
        <f t="shared" ref="Z24" si="7">SUM(Y24)</f>
        <v>0</v>
      </c>
      <c r="AA24" s="52"/>
      <c r="AB24" s="52"/>
      <c r="AC24" s="52">
        <f t="shared" ref="AC24" si="8">SUM(Z24)</f>
        <v>0</v>
      </c>
      <c r="AD24" s="52">
        <f t="shared" ref="AD24:AF24" si="9">SUM(AC24)</f>
        <v>0</v>
      </c>
      <c r="AE24" s="52">
        <f t="shared" si="9"/>
        <v>0</v>
      </c>
      <c r="AF24" s="52">
        <f t="shared" si="9"/>
        <v>0</v>
      </c>
      <c r="AG24" s="53"/>
      <c r="AH24" s="54"/>
      <c r="AI24" s="54"/>
      <c r="AJ24" s="52">
        <f>SUM(AJ23:AJ23)</f>
        <v>0</v>
      </c>
      <c r="AK24" s="52"/>
      <c r="AL24" s="118"/>
    </row>
    <row r="25" spans="1:38" ht="15.75" thickBot="1" x14ac:dyDescent="0.3">
      <c r="A25" s="854" t="s">
        <v>1587</v>
      </c>
      <c r="B25" s="855"/>
      <c r="C25" s="855"/>
      <c r="D25" s="855"/>
      <c r="E25" s="855"/>
      <c r="F25" s="855"/>
      <c r="G25" s="855"/>
      <c r="H25" s="855"/>
      <c r="I25" s="855"/>
      <c r="J25" s="855"/>
      <c r="K25" s="855"/>
      <c r="L25" s="855"/>
      <c r="M25" s="855"/>
      <c r="N25" s="855"/>
      <c r="O25" s="855"/>
      <c r="P25" s="855"/>
      <c r="Q25" s="855"/>
      <c r="R25" s="855"/>
      <c r="S25" s="855"/>
      <c r="T25" s="855"/>
      <c r="U25" s="855"/>
      <c r="V25" s="855"/>
      <c r="W25" s="855"/>
      <c r="X25" s="855"/>
      <c r="Y25" s="855"/>
      <c r="Z25" s="855"/>
      <c r="AA25" s="855"/>
      <c r="AB25" s="855"/>
      <c r="AC25" s="855"/>
      <c r="AD25" s="855"/>
      <c r="AE25" s="855"/>
      <c r="AF25" s="855"/>
      <c r="AG25" s="855"/>
      <c r="AH25" s="855"/>
      <c r="AI25" s="855"/>
      <c r="AJ25" s="855"/>
      <c r="AK25" s="855"/>
      <c r="AL25" s="856"/>
    </row>
    <row r="26" spans="1:38" ht="15" x14ac:dyDescent="0.25">
      <c r="A26" s="573"/>
      <c r="B26" s="573"/>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3"/>
      <c r="AL26" s="573"/>
    </row>
    <row r="27" spans="1:38" ht="15" x14ac:dyDescent="0.25">
      <c r="A27" s="573"/>
      <c r="B27" s="573"/>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3"/>
      <c r="AL27" s="573"/>
    </row>
    <row r="28" spans="1:38" ht="15" x14ac:dyDescent="0.25">
      <c r="A28"/>
      <c r="B28"/>
      <c r="C28"/>
      <c r="D28"/>
      <c r="E28"/>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row>
    <row r="29" spans="1:38" ht="15" x14ac:dyDescent="0.25">
      <c r="A29" s="577" t="s">
        <v>1658</v>
      </c>
      <c r="B29" s="471"/>
      <c r="C29" s="471"/>
      <c r="D29" s="471"/>
      <c r="E29" s="471"/>
      <c r="F29" s="573"/>
      <c r="G29" s="573"/>
      <c r="H29" s="573"/>
      <c r="I29" s="573"/>
      <c r="J29" s="573"/>
      <c r="K29" s="805"/>
      <c r="L29" s="805"/>
      <c r="M29" s="805"/>
      <c r="N29" s="805"/>
      <c r="O29" s="805"/>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row>
    <row r="30" spans="1:38" ht="15" x14ac:dyDescent="0.25">
      <c r="A30" t="s">
        <v>73</v>
      </c>
      <c r="B30"/>
      <c r="C30"/>
      <c r="D30"/>
      <c r="E30"/>
      <c r="F30" s="573"/>
      <c r="G30" s="573"/>
      <c r="H30" s="573"/>
      <c r="I30" s="573"/>
      <c r="J30" s="573"/>
      <c r="K30" s="4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row>
    <row r="31" spans="1:38" ht="15" x14ac:dyDescent="0.25">
      <c r="A31"/>
      <c r="B31"/>
      <c r="C31"/>
      <c r="D31"/>
      <c r="E31"/>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row>
    <row r="32" spans="1:38" ht="15" x14ac:dyDescent="0.25">
      <c r="A32" s="119" t="s">
        <v>74</v>
      </c>
      <c r="B32" s="119"/>
      <c r="C32" s="119"/>
      <c r="D32" s="119"/>
      <c r="E32" s="119"/>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573"/>
    </row>
    <row r="33" spans="1:38" ht="15" x14ac:dyDescent="0.25">
      <c r="A33" t="s">
        <v>75</v>
      </c>
      <c r="B33"/>
      <c r="C33"/>
      <c r="D33"/>
      <c r="E33"/>
      <c r="F33" s="573"/>
      <c r="G33" s="573"/>
      <c r="H33" s="573"/>
      <c r="I33" s="573"/>
      <c r="J33" s="573"/>
      <c r="K33" s="772"/>
      <c r="L33" s="852"/>
      <c r="M33" s="852"/>
      <c r="N33" s="852"/>
      <c r="O33" s="852"/>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573"/>
    </row>
    <row r="34" spans="1:38" ht="15" x14ac:dyDescent="0.25">
      <c r="A34"/>
      <c r="B34"/>
      <c r="C34"/>
      <c r="D34"/>
      <c r="E34"/>
      <c r="F34" s="573"/>
      <c r="G34" s="573"/>
      <c r="H34" s="573"/>
      <c r="I34" s="573"/>
      <c r="J34" s="573"/>
      <c r="K34" s="4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573"/>
    </row>
    <row r="35" spans="1:38" ht="15" x14ac:dyDescent="0.25">
      <c r="A35" s="573"/>
      <c r="B35" s="573"/>
      <c r="C35" s="573"/>
      <c r="D35" s="573"/>
      <c r="E35" s="573"/>
      <c r="F35" s="573"/>
      <c r="G35" s="573"/>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row>
    <row r="36" spans="1:38" ht="15" x14ac:dyDescent="0.25">
      <c r="A36" s="573"/>
      <c r="B36" s="573"/>
      <c r="C36" s="573"/>
      <c r="D36" s="573"/>
      <c r="E36" s="573"/>
      <c r="F36" s="573"/>
      <c r="G36" s="573"/>
      <c r="H36" s="573"/>
      <c r="I36" s="573"/>
      <c r="J36" s="573"/>
      <c r="K36" s="573"/>
      <c r="L36" s="573"/>
      <c r="M36" s="573"/>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row>
    <row r="37" spans="1:38" ht="15" x14ac:dyDescent="0.25">
      <c r="A37" s="573"/>
      <c r="B37" s="573"/>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3"/>
      <c r="AL37" s="573"/>
    </row>
    <row r="38" spans="1:38" ht="15" x14ac:dyDescent="0.25">
      <c r="A38" s="573"/>
      <c r="B38" s="573"/>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row>
    <row r="39" spans="1:38" ht="15" x14ac:dyDescent="0.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1:38" ht="15"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1:38" ht="15"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row>
  </sheetData>
  <mergeCells count="40">
    <mergeCell ref="A25:AL25"/>
    <mergeCell ref="K29:O29"/>
    <mergeCell ref="AJ11:AJ13"/>
    <mergeCell ref="AK11:AK13"/>
    <mergeCell ref="S11:S13"/>
    <mergeCell ref="K33:O33"/>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21"/>
  <sheetViews>
    <sheetView zoomScaleNormal="100" workbookViewId="0">
      <pane ySplit="13" topLeftCell="A14" activePane="bottomLeft" state="frozen"/>
      <selection pane="bottomLeft" activeCell="B1" sqref="B1:F4"/>
    </sheetView>
  </sheetViews>
  <sheetFormatPr baseColWidth="10" defaultRowHeight="15" x14ac:dyDescent="0.25"/>
  <cols>
    <col min="2" max="2" width="13.7109375" customWidth="1"/>
    <col min="3" max="4" width="5.140625" customWidth="1"/>
    <col min="5" max="5" width="5.42578125" customWidth="1"/>
    <col min="6" max="6" width="22.28515625" customWidth="1"/>
    <col min="7" max="10" width="5.28515625" bestFit="1" customWidth="1"/>
    <col min="11" max="11" width="5.140625" customWidth="1"/>
    <col min="12" max="12" width="21.42578125" customWidth="1"/>
    <col min="13" max="13" width="16.7109375" customWidth="1"/>
    <col min="14" max="18" width="13.140625" customWidth="1"/>
    <col min="19" max="19" width="12.42578125" customWidth="1"/>
    <col min="23" max="23" width="9.42578125" customWidth="1"/>
    <col min="24" max="24" width="8" customWidth="1"/>
    <col min="25" max="25" width="8.85546875" customWidth="1"/>
    <col min="26" max="26" width="9.140625" customWidth="1"/>
    <col min="27" max="27" width="8" customWidth="1"/>
    <col min="28" max="28" width="9.42578125" customWidth="1"/>
    <col min="29" max="29" width="8" customWidth="1"/>
    <col min="30" max="30" width="6.85546875" customWidth="1"/>
    <col min="31" max="31" width="6.42578125" customWidth="1"/>
    <col min="32" max="32" width="6.7109375" customWidth="1"/>
    <col min="33" max="33" width="6.85546875" customWidth="1"/>
    <col min="34" max="35" width="13.140625" customWidth="1"/>
    <col min="36" max="36" width="12.42578125" customWidth="1"/>
    <col min="37" max="38" width="11.85546875" customWidth="1"/>
    <col min="42" max="42" width="11.85546875" bestFit="1" customWidth="1"/>
  </cols>
  <sheetData>
    <row r="1" spans="1:39" ht="15" customHeight="1" x14ac:dyDescent="0.25">
      <c r="B1" s="720"/>
      <c r="C1" s="721"/>
      <c r="D1" s="721"/>
      <c r="E1" s="721"/>
      <c r="F1" s="722"/>
      <c r="G1" s="666" t="s">
        <v>0</v>
      </c>
      <c r="H1" s="667"/>
      <c r="I1" s="667"/>
      <c r="J1" s="667"/>
      <c r="K1" s="667"/>
      <c r="L1" s="667"/>
      <c r="M1" s="667"/>
      <c r="N1" s="667"/>
      <c r="O1" s="667"/>
      <c r="P1" s="668"/>
      <c r="Q1" s="672" t="s">
        <v>1</v>
      </c>
      <c r="R1" s="672"/>
    </row>
    <row r="2" spans="1:39" x14ac:dyDescent="0.25">
      <c r="B2" s="723"/>
      <c r="C2" s="724"/>
      <c r="D2" s="724"/>
      <c r="E2" s="724"/>
      <c r="F2" s="725"/>
      <c r="G2" s="669"/>
      <c r="H2" s="670"/>
      <c r="I2" s="670"/>
      <c r="J2" s="670"/>
      <c r="K2" s="670"/>
      <c r="L2" s="670"/>
      <c r="M2" s="670"/>
      <c r="N2" s="670"/>
      <c r="O2" s="670"/>
      <c r="P2" s="671"/>
      <c r="Q2" s="672" t="s">
        <v>2</v>
      </c>
      <c r="R2" s="672"/>
    </row>
    <row r="3" spans="1:39" ht="15" customHeight="1" x14ac:dyDescent="0.25">
      <c r="B3" s="723"/>
      <c r="C3" s="724"/>
      <c r="D3" s="724"/>
      <c r="E3" s="724"/>
      <c r="F3" s="725"/>
      <c r="G3" s="666" t="s">
        <v>3</v>
      </c>
      <c r="H3" s="667"/>
      <c r="I3" s="667"/>
      <c r="J3" s="667"/>
      <c r="K3" s="667"/>
      <c r="L3" s="667"/>
      <c r="M3" s="667"/>
      <c r="N3" s="667"/>
      <c r="O3" s="667"/>
      <c r="P3" s="668"/>
      <c r="Q3" s="673" t="s">
        <v>4</v>
      </c>
      <c r="R3" s="674"/>
    </row>
    <row r="4" spans="1:39" x14ac:dyDescent="0.25">
      <c r="B4" s="726"/>
      <c r="C4" s="727"/>
      <c r="D4" s="727"/>
      <c r="E4" s="727"/>
      <c r="F4" s="728"/>
      <c r="G4" s="669"/>
      <c r="H4" s="670"/>
      <c r="I4" s="670"/>
      <c r="J4" s="670"/>
      <c r="K4" s="670"/>
      <c r="L4" s="670"/>
      <c r="M4" s="670"/>
      <c r="N4" s="670"/>
      <c r="O4" s="670"/>
      <c r="P4" s="671"/>
      <c r="Q4" s="675"/>
      <c r="R4" s="676"/>
    </row>
    <row r="6" spans="1:39" ht="15.75" x14ac:dyDescent="0.25">
      <c r="B6" s="729" t="s">
        <v>5</v>
      </c>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729"/>
      <c r="AL6" s="1"/>
    </row>
    <row r="7" spans="1:39" x14ac:dyDescent="0.25">
      <c r="B7" s="2" t="s">
        <v>6</v>
      </c>
      <c r="C7" s="2"/>
      <c r="D7" s="2"/>
      <c r="E7" s="2"/>
      <c r="F7" s="2"/>
      <c r="G7" s="2"/>
      <c r="H7" s="2"/>
      <c r="I7" s="2"/>
      <c r="J7" s="2"/>
      <c r="K7" s="2"/>
      <c r="L7" s="2"/>
    </row>
    <row r="8" spans="1:39" x14ac:dyDescent="0.25">
      <c r="B8" s="2" t="s">
        <v>7</v>
      </c>
      <c r="C8" s="2">
        <v>2018</v>
      </c>
      <c r="D8" s="2"/>
      <c r="E8" s="2"/>
      <c r="F8" s="2"/>
      <c r="G8" s="2"/>
      <c r="H8" s="2"/>
      <c r="I8" s="2"/>
      <c r="J8" s="2"/>
    </row>
    <row r="9" spans="1:39" ht="15.75" thickBot="1" x14ac:dyDescent="0.3">
      <c r="B9" s="3"/>
      <c r="C9" s="3"/>
      <c r="D9" s="3"/>
      <c r="E9" s="3"/>
      <c r="F9" s="3"/>
      <c r="G9" s="3"/>
      <c r="H9" s="3"/>
      <c r="I9" s="3"/>
      <c r="J9" s="3"/>
    </row>
    <row r="10" spans="1:39" ht="15.75" thickBot="1" x14ac:dyDescent="0.3">
      <c r="B10" s="730" t="s">
        <v>8</v>
      </c>
      <c r="C10" s="731"/>
      <c r="D10" s="731"/>
      <c r="E10" s="731"/>
      <c r="F10" s="731"/>
      <c r="G10" s="731"/>
      <c r="H10" s="731"/>
      <c r="I10" s="731"/>
      <c r="J10" s="731"/>
      <c r="K10" s="731"/>
      <c r="L10" s="731"/>
      <c r="M10" s="731"/>
      <c r="N10" s="731"/>
      <c r="O10" s="732"/>
      <c r="P10" s="4"/>
      <c r="Q10" s="4"/>
      <c r="R10" s="4"/>
      <c r="S10" s="733" t="s">
        <v>9</v>
      </c>
      <c r="T10" s="734"/>
      <c r="U10" s="734"/>
      <c r="V10" s="734"/>
      <c r="W10" s="735"/>
      <c r="X10" s="735"/>
      <c r="Y10" s="735"/>
      <c r="Z10" s="735"/>
      <c r="AA10" s="735"/>
      <c r="AB10" s="735"/>
      <c r="AC10" s="735"/>
      <c r="AD10" s="735"/>
      <c r="AE10" s="735"/>
      <c r="AF10" s="734"/>
      <c r="AG10" s="734"/>
      <c r="AH10" s="734"/>
      <c r="AI10" s="734"/>
      <c r="AJ10" s="735"/>
      <c r="AK10" s="734"/>
      <c r="AL10" s="734"/>
      <c r="AM10" s="736"/>
    </row>
    <row r="11" spans="1:39" x14ac:dyDescent="0.25">
      <c r="A11" s="873" t="s">
        <v>76</v>
      </c>
      <c r="B11" s="685" t="s">
        <v>10</v>
      </c>
      <c r="C11" s="687" t="s">
        <v>11</v>
      </c>
      <c r="D11" s="688"/>
      <c r="E11" s="689"/>
      <c r="F11" s="693" t="s">
        <v>12</v>
      </c>
      <c r="G11" s="687" t="s">
        <v>13</v>
      </c>
      <c r="H11" s="688"/>
      <c r="I11" s="688"/>
      <c r="J11" s="688"/>
      <c r="K11" s="689"/>
      <c r="L11" s="693" t="s">
        <v>14</v>
      </c>
      <c r="M11" s="693" t="s">
        <v>15</v>
      </c>
      <c r="N11" s="693" t="s">
        <v>16</v>
      </c>
      <c r="O11" s="699" t="s">
        <v>17</v>
      </c>
      <c r="P11" s="701" t="s">
        <v>18</v>
      </c>
      <c r="Q11" s="703" t="s">
        <v>19</v>
      </c>
      <c r="R11" s="705" t="s">
        <v>20</v>
      </c>
      <c r="S11" s="707" t="s">
        <v>21</v>
      </c>
      <c r="T11" s="709" t="s">
        <v>22</v>
      </c>
      <c r="U11" s="709" t="s">
        <v>23</v>
      </c>
      <c r="V11" s="709" t="s">
        <v>24</v>
      </c>
      <c r="W11" s="697" t="s">
        <v>25</v>
      </c>
      <c r="X11" s="697"/>
      <c r="Y11" s="697"/>
      <c r="Z11" s="697"/>
      <c r="AA11" s="697"/>
      <c r="AB11" s="695" t="s">
        <v>26</v>
      </c>
      <c r="AC11" s="697" t="s">
        <v>27</v>
      </c>
      <c r="AD11" s="697" t="s">
        <v>28</v>
      </c>
      <c r="AE11" s="697"/>
      <c r="AF11" s="715" t="s">
        <v>29</v>
      </c>
      <c r="AG11" s="715"/>
      <c r="AH11" s="709" t="s">
        <v>30</v>
      </c>
      <c r="AI11" s="716" t="s">
        <v>31</v>
      </c>
      <c r="AJ11" s="717" t="s">
        <v>32</v>
      </c>
      <c r="AK11" s="708" t="s">
        <v>33</v>
      </c>
      <c r="AL11" s="719" t="s">
        <v>34</v>
      </c>
      <c r="AM11" s="711" t="s">
        <v>35</v>
      </c>
    </row>
    <row r="12" spans="1:39" x14ac:dyDescent="0.25">
      <c r="A12" s="874"/>
      <c r="B12" s="686"/>
      <c r="C12" s="690"/>
      <c r="D12" s="691"/>
      <c r="E12" s="692"/>
      <c r="F12" s="694"/>
      <c r="G12" s="690"/>
      <c r="H12" s="691"/>
      <c r="I12" s="691"/>
      <c r="J12" s="691"/>
      <c r="K12" s="692"/>
      <c r="L12" s="694"/>
      <c r="M12" s="694"/>
      <c r="N12" s="694"/>
      <c r="O12" s="700"/>
      <c r="P12" s="701"/>
      <c r="Q12" s="703"/>
      <c r="R12" s="705"/>
      <c r="S12" s="708"/>
      <c r="T12" s="709"/>
      <c r="U12" s="709"/>
      <c r="V12" s="709"/>
      <c r="W12" s="697" t="s">
        <v>36</v>
      </c>
      <c r="X12" s="697"/>
      <c r="Y12" s="697" t="s">
        <v>37</v>
      </c>
      <c r="Z12" s="697"/>
      <c r="AA12" s="697"/>
      <c r="AB12" s="695"/>
      <c r="AC12" s="697"/>
      <c r="AD12" s="697"/>
      <c r="AE12" s="697"/>
      <c r="AF12" s="697"/>
      <c r="AG12" s="697"/>
      <c r="AH12" s="709"/>
      <c r="AI12" s="716"/>
      <c r="AJ12" s="717"/>
      <c r="AK12" s="708"/>
      <c r="AL12" s="709"/>
      <c r="AM12" s="712"/>
    </row>
    <row r="13" spans="1:39" ht="67.5" x14ac:dyDescent="0.25">
      <c r="A13" s="874"/>
      <c r="B13" s="686"/>
      <c r="C13" s="77" t="s">
        <v>38</v>
      </c>
      <c r="D13" s="77" t="s">
        <v>39</v>
      </c>
      <c r="E13" s="78" t="s">
        <v>40</v>
      </c>
      <c r="F13" s="694"/>
      <c r="G13" s="79" t="s">
        <v>41</v>
      </c>
      <c r="H13" s="79" t="s">
        <v>42</v>
      </c>
      <c r="I13" s="79" t="s">
        <v>43</v>
      </c>
      <c r="J13" s="79" t="s">
        <v>44</v>
      </c>
      <c r="K13" s="128" t="s">
        <v>45</v>
      </c>
      <c r="L13" s="694"/>
      <c r="M13" s="694"/>
      <c r="N13" s="694"/>
      <c r="O13" s="700"/>
      <c r="P13" s="702"/>
      <c r="Q13" s="704"/>
      <c r="R13" s="706"/>
      <c r="S13" s="708"/>
      <c r="T13" s="709"/>
      <c r="U13" s="709"/>
      <c r="V13" s="709"/>
      <c r="W13" s="122" t="s">
        <v>46</v>
      </c>
      <c r="X13" s="122" t="s">
        <v>47</v>
      </c>
      <c r="Y13" s="122" t="s">
        <v>48</v>
      </c>
      <c r="Z13" s="122" t="s">
        <v>49</v>
      </c>
      <c r="AA13" s="122" t="s">
        <v>47</v>
      </c>
      <c r="AB13" s="696"/>
      <c r="AC13" s="698"/>
      <c r="AD13" s="122" t="s">
        <v>50</v>
      </c>
      <c r="AE13" s="122" t="s">
        <v>51</v>
      </c>
      <c r="AF13" s="11" t="s">
        <v>52</v>
      </c>
      <c r="AG13" s="11" t="s">
        <v>53</v>
      </c>
      <c r="AH13" s="709"/>
      <c r="AI13" s="716"/>
      <c r="AJ13" s="718"/>
      <c r="AK13" s="708"/>
      <c r="AL13" s="709"/>
      <c r="AM13" s="712"/>
    </row>
    <row r="14" spans="1:39" ht="45" x14ac:dyDescent="0.25">
      <c r="A14" s="75" t="s">
        <v>1537</v>
      </c>
      <c r="B14" s="483" t="s">
        <v>1461</v>
      </c>
      <c r="C14" s="107"/>
      <c r="D14" s="107"/>
      <c r="E14" s="107" t="s">
        <v>55</v>
      </c>
      <c r="F14" s="483" t="s">
        <v>1462</v>
      </c>
      <c r="G14" s="383">
        <v>2</v>
      </c>
      <c r="H14" s="383">
        <v>1</v>
      </c>
      <c r="I14" s="383">
        <v>1</v>
      </c>
      <c r="J14" s="383">
        <v>1</v>
      </c>
      <c r="K14" s="484">
        <f>SUM(G14:J14)</f>
        <v>5</v>
      </c>
      <c r="L14" s="106" t="s">
        <v>1463</v>
      </c>
      <c r="M14" s="106" t="s">
        <v>1013</v>
      </c>
      <c r="N14" s="106">
        <v>394</v>
      </c>
      <c r="O14" s="106" t="s">
        <v>1464</v>
      </c>
      <c r="P14" s="106" t="s">
        <v>1465</v>
      </c>
      <c r="Q14" s="106" t="s">
        <v>1466</v>
      </c>
      <c r="R14" s="106" t="s">
        <v>1467</v>
      </c>
      <c r="S14" s="383"/>
      <c r="T14" s="383"/>
      <c r="U14" s="383"/>
      <c r="V14" s="106"/>
      <c r="W14" s="383"/>
      <c r="X14" s="383"/>
      <c r="Y14" s="383"/>
      <c r="Z14" s="383"/>
      <c r="AA14" s="383"/>
      <c r="AB14" s="383"/>
      <c r="AC14" s="383"/>
      <c r="AD14" s="383"/>
      <c r="AE14" s="383"/>
      <c r="AF14" s="383"/>
      <c r="AG14" s="383"/>
      <c r="AH14" s="106"/>
      <c r="AI14" s="106"/>
      <c r="AJ14" s="106"/>
      <c r="AK14" s="383"/>
      <c r="AL14" s="383"/>
      <c r="AM14" s="485"/>
    </row>
    <row r="15" spans="1:39" ht="112.5" x14ac:dyDescent="0.25">
      <c r="A15" s="75" t="s">
        <v>1537</v>
      </c>
      <c r="B15" s="483" t="s">
        <v>1468</v>
      </c>
      <c r="C15" s="107" t="s">
        <v>55</v>
      </c>
      <c r="D15" s="107"/>
      <c r="E15" s="107"/>
      <c r="F15" s="483" t="s">
        <v>1469</v>
      </c>
      <c r="G15" s="484"/>
      <c r="H15" s="484"/>
      <c r="I15" s="484">
        <v>116</v>
      </c>
      <c r="J15" s="484"/>
      <c r="K15" s="484">
        <v>116</v>
      </c>
      <c r="L15" s="106" t="s">
        <v>1463</v>
      </c>
      <c r="M15" s="106" t="s">
        <v>1013</v>
      </c>
      <c r="N15" s="107">
        <v>394</v>
      </c>
      <c r="O15" s="107" t="s">
        <v>1470</v>
      </c>
      <c r="P15" s="107" t="s">
        <v>1471</v>
      </c>
      <c r="Q15" s="107">
        <v>116</v>
      </c>
      <c r="R15" s="106" t="s">
        <v>1467</v>
      </c>
      <c r="S15" s="202"/>
      <c r="T15" s="202"/>
      <c r="U15" s="202"/>
      <c r="V15" s="202"/>
      <c r="W15" s="202"/>
      <c r="X15" s="202"/>
      <c r="Y15" s="202"/>
      <c r="Z15" s="202"/>
      <c r="AA15" s="202"/>
      <c r="AB15" s="202"/>
      <c r="AC15" s="202"/>
      <c r="AD15" s="202"/>
      <c r="AE15" s="202"/>
      <c r="AF15" s="202"/>
      <c r="AG15" s="202"/>
      <c r="AH15" s="202"/>
      <c r="AI15" s="202"/>
      <c r="AJ15" s="486"/>
      <c r="AK15" s="202"/>
      <c r="AL15" s="202"/>
      <c r="AM15" s="485"/>
    </row>
    <row r="16" spans="1:39" ht="180" x14ac:dyDescent="0.25">
      <c r="A16" s="75" t="s">
        <v>1537</v>
      </c>
      <c r="B16" s="483" t="s">
        <v>1472</v>
      </c>
      <c r="C16" s="107" t="s">
        <v>55</v>
      </c>
      <c r="D16" s="107"/>
      <c r="E16" s="107"/>
      <c r="F16" s="483" t="s">
        <v>1473</v>
      </c>
      <c r="G16" s="202"/>
      <c r="H16" s="202"/>
      <c r="I16" s="202">
        <v>116</v>
      </c>
      <c r="J16" s="202"/>
      <c r="K16" s="484">
        <v>116</v>
      </c>
      <c r="L16" s="106" t="s">
        <v>1463</v>
      </c>
      <c r="M16" s="106" t="s">
        <v>1013</v>
      </c>
      <c r="N16" s="107" t="s">
        <v>1474</v>
      </c>
      <c r="O16" s="107" t="s">
        <v>1475</v>
      </c>
      <c r="P16" s="106" t="s">
        <v>1476</v>
      </c>
      <c r="Q16" s="107">
        <v>116</v>
      </c>
      <c r="R16" s="106" t="s">
        <v>1467</v>
      </c>
      <c r="S16" s="202"/>
      <c r="T16" s="202"/>
      <c r="U16" s="202"/>
      <c r="V16" s="202"/>
      <c r="W16" s="202"/>
      <c r="X16" s="202"/>
      <c r="Y16" s="202"/>
      <c r="Z16" s="202"/>
      <c r="AA16" s="202"/>
      <c r="AB16" s="202"/>
      <c r="AC16" s="202"/>
      <c r="AD16" s="202"/>
      <c r="AE16" s="202"/>
      <c r="AF16" s="202"/>
      <c r="AG16" s="202"/>
      <c r="AH16" s="202"/>
      <c r="AI16" s="202"/>
      <c r="AJ16" s="486"/>
      <c r="AK16" s="202"/>
      <c r="AL16" s="202"/>
      <c r="AM16" s="485"/>
    </row>
    <row r="17" spans="1:39" ht="78.75" x14ac:dyDescent="0.25">
      <c r="A17" s="75" t="s">
        <v>1537</v>
      </c>
      <c r="B17" s="483" t="s">
        <v>1477</v>
      </c>
      <c r="C17" s="28"/>
      <c r="D17" s="28"/>
      <c r="E17" s="28" t="s">
        <v>55</v>
      </c>
      <c r="F17" s="483" t="s">
        <v>1478</v>
      </c>
      <c r="G17" s="374">
        <v>5</v>
      </c>
      <c r="H17" s="374">
        <v>5</v>
      </c>
      <c r="I17" s="374">
        <v>5</v>
      </c>
      <c r="J17" s="374">
        <v>5</v>
      </c>
      <c r="K17" s="228">
        <f t="shared" ref="K17:K19" si="0">SUM(G17:J17)</f>
        <v>20</v>
      </c>
      <c r="L17" s="106" t="s">
        <v>1338</v>
      </c>
      <c r="M17" s="56" t="s">
        <v>57</v>
      </c>
      <c r="N17" s="106" t="s">
        <v>1479</v>
      </c>
      <c r="O17" s="106" t="s">
        <v>1480</v>
      </c>
      <c r="P17" s="106" t="s">
        <v>1481</v>
      </c>
      <c r="Q17" s="28">
        <v>280</v>
      </c>
      <c r="R17" s="106" t="s">
        <v>1482</v>
      </c>
      <c r="S17" s="29"/>
      <c r="T17" s="29"/>
      <c r="U17" s="29"/>
      <c r="V17" s="29"/>
      <c r="W17" s="29"/>
      <c r="X17" s="29"/>
      <c r="Y17" s="29"/>
      <c r="Z17" s="29"/>
      <c r="AA17" s="29"/>
      <c r="AB17" s="29"/>
      <c r="AC17" s="29"/>
      <c r="AD17" s="29"/>
      <c r="AE17" s="202"/>
      <c r="AF17" s="202"/>
      <c r="AG17" s="202"/>
      <c r="AH17" s="202"/>
      <c r="AI17" s="202"/>
      <c r="AJ17" s="486"/>
      <c r="AK17" s="202"/>
      <c r="AL17" s="202"/>
      <c r="AM17" s="485"/>
    </row>
    <row r="18" spans="1:39" ht="78.75" x14ac:dyDescent="0.25">
      <c r="A18" s="75" t="s">
        <v>1537</v>
      </c>
      <c r="B18" s="483" t="s">
        <v>1477</v>
      </c>
      <c r="C18" s="28"/>
      <c r="D18" s="28" t="s">
        <v>55</v>
      </c>
      <c r="E18" s="28"/>
      <c r="F18" s="483" t="s">
        <v>1483</v>
      </c>
      <c r="G18" s="29">
        <v>5</v>
      </c>
      <c r="H18" s="29">
        <v>5</v>
      </c>
      <c r="I18" s="29">
        <v>5</v>
      </c>
      <c r="J18" s="29">
        <v>5</v>
      </c>
      <c r="K18" s="228">
        <f t="shared" si="0"/>
        <v>20</v>
      </c>
      <c r="L18" s="106" t="s">
        <v>1338</v>
      </c>
      <c r="M18" s="56" t="s">
        <v>57</v>
      </c>
      <c r="N18" s="28" t="s">
        <v>1479</v>
      </c>
      <c r="O18" s="106" t="s">
        <v>1480</v>
      </c>
      <c r="P18" s="106" t="s">
        <v>1481</v>
      </c>
      <c r="Q18" s="28">
        <v>280</v>
      </c>
      <c r="R18" s="106" t="s">
        <v>1482</v>
      </c>
      <c r="S18" s="29"/>
      <c r="T18" s="29"/>
      <c r="U18" s="29"/>
      <c r="V18" s="29"/>
      <c r="W18" s="29"/>
      <c r="X18" s="29"/>
      <c r="Y18" s="29"/>
      <c r="Z18" s="29"/>
      <c r="AA18" s="29"/>
      <c r="AB18" s="29"/>
      <c r="AC18" s="29"/>
      <c r="AD18" s="29"/>
      <c r="AE18" s="29"/>
      <c r="AF18" s="29"/>
      <c r="AG18" s="29"/>
      <c r="AH18" s="29"/>
      <c r="AI18" s="29"/>
      <c r="AJ18" s="375"/>
      <c r="AK18" s="29"/>
      <c r="AL18" s="29"/>
      <c r="AM18" s="378"/>
    </row>
    <row r="19" spans="1:39" ht="78.75" x14ac:dyDescent="0.25">
      <c r="A19" s="75" t="s">
        <v>1537</v>
      </c>
      <c r="B19" s="483" t="s">
        <v>1484</v>
      </c>
      <c r="C19" s="28"/>
      <c r="D19" s="28"/>
      <c r="E19" s="28" t="s">
        <v>55</v>
      </c>
      <c r="F19" s="483" t="s">
        <v>1485</v>
      </c>
      <c r="G19" s="29">
        <v>0</v>
      </c>
      <c r="H19" s="29">
        <v>1</v>
      </c>
      <c r="I19" s="29">
        <v>6</v>
      </c>
      <c r="J19" s="29">
        <v>6</v>
      </c>
      <c r="K19" s="228">
        <f t="shared" si="0"/>
        <v>13</v>
      </c>
      <c r="L19" s="106" t="s">
        <v>1486</v>
      </c>
      <c r="M19" s="56" t="s">
        <v>57</v>
      </c>
      <c r="N19" s="28">
        <v>389</v>
      </c>
      <c r="O19" s="56" t="s">
        <v>1487</v>
      </c>
      <c r="P19" s="56" t="s">
        <v>1488</v>
      </c>
      <c r="Q19" s="28">
        <v>650</v>
      </c>
      <c r="R19" s="106" t="s">
        <v>1482</v>
      </c>
      <c r="S19" s="29"/>
      <c r="T19" s="29"/>
      <c r="U19" s="29"/>
      <c r="V19" s="29"/>
      <c r="W19" s="29"/>
      <c r="X19" s="29"/>
      <c r="Y19" s="29"/>
      <c r="Z19" s="29"/>
      <c r="AA19" s="29"/>
      <c r="AB19" s="29"/>
      <c r="AC19" s="29"/>
      <c r="AD19" s="29"/>
      <c r="AE19" s="29"/>
      <c r="AF19" s="29"/>
      <c r="AG19" s="29"/>
      <c r="AH19" s="29"/>
      <c r="AI19" s="29"/>
      <c r="AJ19" s="375"/>
      <c r="AK19" s="29"/>
      <c r="AL19" s="29"/>
      <c r="AM19" s="378"/>
    </row>
    <row r="20" spans="1:39" ht="56.25" x14ac:dyDescent="0.25">
      <c r="A20" s="75" t="s">
        <v>1537</v>
      </c>
      <c r="B20" s="483" t="s">
        <v>1489</v>
      </c>
      <c r="C20" s="107"/>
      <c r="D20" s="107" t="s">
        <v>55</v>
      </c>
      <c r="E20" s="107"/>
      <c r="F20" s="483" t="s">
        <v>1490</v>
      </c>
      <c r="G20" s="383">
        <v>0</v>
      </c>
      <c r="H20" s="383">
        <v>0</v>
      </c>
      <c r="I20" s="383">
        <v>10</v>
      </c>
      <c r="J20" s="383">
        <v>10</v>
      </c>
      <c r="K20" s="484">
        <f>SUM(G20:J20)</f>
        <v>20</v>
      </c>
      <c r="L20" s="106" t="s">
        <v>1491</v>
      </c>
      <c r="M20" s="106" t="s">
        <v>1492</v>
      </c>
      <c r="N20" s="106">
        <v>389</v>
      </c>
      <c r="O20" s="106" t="s">
        <v>1493</v>
      </c>
      <c r="P20" s="56" t="s">
        <v>1488</v>
      </c>
      <c r="Q20" s="106">
        <v>100</v>
      </c>
      <c r="R20" s="106" t="s">
        <v>1494</v>
      </c>
      <c r="S20" s="383"/>
      <c r="T20" s="383"/>
      <c r="U20" s="383"/>
      <c r="V20" s="106"/>
      <c r="W20" s="383"/>
      <c r="X20" s="383"/>
      <c r="Y20" s="383"/>
      <c r="Z20" s="383"/>
      <c r="AA20" s="383"/>
      <c r="AB20" s="383"/>
      <c r="AC20" s="383"/>
      <c r="AD20" s="383"/>
      <c r="AE20" s="383"/>
      <c r="AF20" s="383"/>
      <c r="AG20" s="383"/>
      <c r="AH20" s="106"/>
      <c r="AI20" s="106"/>
      <c r="AJ20" s="106"/>
      <c r="AK20" s="383"/>
      <c r="AL20" s="383"/>
      <c r="AM20" s="485"/>
    </row>
    <row r="21" spans="1:39" ht="56.25" x14ac:dyDescent="0.25">
      <c r="A21" s="75" t="s">
        <v>1537</v>
      </c>
      <c r="B21" s="483" t="s">
        <v>1489</v>
      </c>
      <c r="C21" s="107"/>
      <c r="D21" s="107"/>
      <c r="E21" s="107" t="s">
        <v>55</v>
      </c>
      <c r="F21" s="483" t="s">
        <v>1495</v>
      </c>
      <c r="G21" s="383">
        <v>0</v>
      </c>
      <c r="H21" s="383">
        <v>0</v>
      </c>
      <c r="I21" s="383">
        <v>15</v>
      </c>
      <c r="J21" s="383">
        <v>15</v>
      </c>
      <c r="K21" s="484">
        <f>SUM(G21:J21)</f>
        <v>30</v>
      </c>
      <c r="L21" s="106" t="s">
        <v>1491</v>
      </c>
      <c r="M21" s="106" t="s">
        <v>1492</v>
      </c>
      <c r="N21" s="106">
        <v>389</v>
      </c>
      <c r="O21" s="106" t="s">
        <v>1493</v>
      </c>
      <c r="P21" s="56" t="s">
        <v>1488</v>
      </c>
      <c r="Q21" s="106">
        <v>150</v>
      </c>
      <c r="R21" s="106" t="s">
        <v>1494</v>
      </c>
      <c r="S21" s="383"/>
      <c r="T21" s="383"/>
      <c r="U21" s="383"/>
      <c r="V21" s="106"/>
      <c r="W21" s="383"/>
      <c r="X21" s="383"/>
      <c r="Y21" s="383"/>
      <c r="Z21" s="383"/>
      <c r="AA21" s="383"/>
      <c r="AB21" s="383"/>
      <c r="AC21" s="383"/>
      <c r="AD21" s="383"/>
      <c r="AE21" s="383"/>
      <c r="AF21" s="383"/>
      <c r="AG21" s="383"/>
      <c r="AH21" s="106"/>
      <c r="AI21" s="106"/>
      <c r="AJ21" s="106"/>
      <c r="AK21" s="383"/>
      <c r="AL21" s="383"/>
      <c r="AM21" s="485"/>
    </row>
    <row r="22" spans="1:39" ht="56.25" x14ac:dyDescent="0.25">
      <c r="A22" s="75" t="s">
        <v>1537</v>
      </c>
      <c r="B22" s="483" t="s">
        <v>1496</v>
      </c>
      <c r="C22" s="28"/>
      <c r="D22" s="28" t="s">
        <v>55</v>
      </c>
      <c r="E22" s="28"/>
      <c r="F22" s="483" t="s">
        <v>1497</v>
      </c>
      <c r="G22" s="374"/>
      <c r="H22" s="374"/>
      <c r="I22" s="374">
        <v>5</v>
      </c>
      <c r="J22" s="374">
        <v>5</v>
      </c>
      <c r="K22" s="228">
        <f t="shared" ref="K22:K26" si="1">SUM(G22:J22)</f>
        <v>10</v>
      </c>
      <c r="L22" s="106" t="s">
        <v>1491</v>
      </c>
      <c r="M22" s="106" t="s">
        <v>1492</v>
      </c>
      <c r="N22" s="28">
        <v>407</v>
      </c>
      <c r="O22" s="56" t="s">
        <v>1498</v>
      </c>
      <c r="P22" s="56" t="s">
        <v>1499</v>
      </c>
      <c r="Q22" s="28">
        <v>10</v>
      </c>
      <c r="R22" s="106" t="s">
        <v>1494</v>
      </c>
      <c r="S22" s="28"/>
      <c r="T22" s="28"/>
      <c r="U22" s="28"/>
      <c r="V22" s="28"/>
      <c r="W22" s="28"/>
      <c r="X22" s="28"/>
      <c r="Y22" s="28"/>
      <c r="Z22" s="28"/>
      <c r="AA22" s="28"/>
      <c r="AB22" s="28"/>
      <c r="AC22" s="28"/>
      <c r="AD22" s="28"/>
      <c r="AE22" s="28"/>
      <c r="AF22" s="28"/>
      <c r="AG22" s="28"/>
      <c r="AH22" s="28"/>
      <c r="AI22" s="28"/>
      <c r="AJ22" s="242"/>
      <c r="AK22" s="28"/>
      <c r="AL22" s="28"/>
      <c r="AM22" s="243"/>
    </row>
    <row r="23" spans="1:39" ht="56.25" x14ac:dyDescent="0.25">
      <c r="A23" s="75" t="s">
        <v>1537</v>
      </c>
      <c r="B23" s="483" t="s">
        <v>1501</v>
      </c>
      <c r="C23" s="28" t="s">
        <v>55</v>
      </c>
      <c r="D23" s="28"/>
      <c r="E23" s="28"/>
      <c r="F23" s="483" t="s">
        <v>1502</v>
      </c>
      <c r="G23" s="29">
        <v>5</v>
      </c>
      <c r="H23" s="29">
        <v>0</v>
      </c>
      <c r="I23" s="29">
        <v>0</v>
      </c>
      <c r="J23" s="29">
        <v>0</v>
      </c>
      <c r="K23" s="228">
        <f t="shared" si="1"/>
        <v>5</v>
      </c>
      <c r="L23" s="56" t="s">
        <v>1503</v>
      </c>
      <c r="M23" s="106" t="s">
        <v>1492</v>
      </c>
      <c r="N23" s="28">
        <v>305</v>
      </c>
      <c r="O23" s="56" t="s">
        <v>1504</v>
      </c>
      <c r="P23" s="56" t="s">
        <v>1505</v>
      </c>
      <c r="Q23" s="28">
        <v>40</v>
      </c>
      <c r="R23" s="106" t="s">
        <v>1494</v>
      </c>
      <c r="S23" s="28"/>
      <c r="T23" s="28"/>
      <c r="U23" s="28"/>
      <c r="V23" s="56"/>
      <c r="W23" s="28"/>
      <c r="X23" s="28"/>
      <c r="Y23" s="28"/>
      <c r="Z23" s="28"/>
      <c r="AA23" s="28"/>
      <c r="AB23" s="56"/>
      <c r="AC23" s="28"/>
      <c r="AD23" s="28"/>
      <c r="AE23" s="28"/>
      <c r="AF23" s="28"/>
      <c r="AG23" s="28"/>
      <c r="AH23" s="56"/>
      <c r="AI23" s="56"/>
      <c r="AJ23" s="242"/>
      <c r="AK23" s="28"/>
      <c r="AL23" s="28"/>
      <c r="AM23" s="243"/>
    </row>
    <row r="24" spans="1:39" ht="56.25" x14ac:dyDescent="0.25">
      <c r="A24" s="75" t="s">
        <v>1537</v>
      </c>
      <c r="B24" s="483" t="s">
        <v>1501</v>
      </c>
      <c r="C24" s="28"/>
      <c r="D24" s="28" t="s">
        <v>55</v>
      </c>
      <c r="E24" s="28"/>
      <c r="F24" s="483" t="s">
        <v>1506</v>
      </c>
      <c r="G24" s="29">
        <v>0</v>
      </c>
      <c r="H24" s="29">
        <v>0</v>
      </c>
      <c r="I24" s="29">
        <v>5</v>
      </c>
      <c r="J24" s="29">
        <v>5</v>
      </c>
      <c r="K24" s="228">
        <f t="shared" si="1"/>
        <v>10</v>
      </c>
      <c r="L24" s="56" t="s">
        <v>1507</v>
      </c>
      <c r="M24" s="106" t="s">
        <v>1492</v>
      </c>
      <c r="N24" s="28">
        <v>305</v>
      </c>
      <c r="O24" s="56" t="s">
        <v>1504</v>
      </c>
      <c r="P24" s="56" t="s">
        <v>1508</v>
      </c>
      <c r="Q24" s="28">
        <v>25</v>
      </c>
      <c r="R24" s="106" t="s">
        <v>1494</v>
      </c>
      <c r="S24" s="28"/>
      <c r="T24" s="28"/>
      <c r="U24" s="28"/>
      <c r="V24" s="56"/>
      <c r="W24" s="28"/>
      <c r="X24" s="28"/>
      <c r="Y24" s="28"/>
      <c r="Z24" s="28"/>
      <c r="AA24" s="28"/>
      <c r="AB24" s="56"/>
      <c r="AC24" s="28"/>
      <c r="AD24" s="28"/>
      <c r="AE24" s="28"/>
      <c r="AF24" s="28"/>
      <c r="AG24" s="28"/>
      <c r="AH24" s="56"/>
      <c r="AI24" s="56"/>
      <c r="AJ24" s="242"/>
      <c r="AK24" s="28"/>
      <c r="AL24" s="28"/>
      <c r="AM24" s="243"/>
    </row>
    <row r="25" spans="1:39" ht="67.5" x14ac:dyDescent="0.25">
      <c r="A25" s="75" t="s">
        <v>1537</v>
      </c>
      <c r="B25" s="483" t="s">
        <v>1509</v>
      </c>
      <c r="C25" s="28" t="s">
        <v>55</v>
      </c>
      <c r="D25" s="28"/>
      <c r="E25" s="28"/>
      <c r="F25" s="483" t="s">
        <v>1510</v>
      </c>
      <c r="G25" s="29">
        <v>3</v>
      </c>
      <c r="H25" s="29">
        <v>0</v>
      </c>
      <c r="I25" s="29">
        <v>0</v>
      </c>
      <c r="J25" s="29">
        <v>0</v>
      </c>
      <c r="K25" s="228">
        <f t="shared" si="1"/>
        <v>3</v>
      </c>
      <c r="L25" s="56" t="s">
        <v>1503</v>
      </c>
      <c r="M25" s="106" t="s">
        <v>1492</v>
      </c>
      <c r="N25" s="28">
        <v>304</v>
      </c>
      <c r="O25" s="56" t="s">
        <v>1511</v>
      </c>
      <c r="P25" s="56" t="s">
        <v>1505</v>
      </c>
      <c r="Q25" s="28">
        <v>15</v>
      </c>
      <c r="R25" s="106" t="s">
        <v>1494</v>
      </c>
      <c r="S25" s="28"/>
      <c r="T25" s="28"/>
      <c r="U25" s="28"/>
      <c r="V25" s="56"/>
      <c r="W25" s="28"/>
      <c r="X25" s="28"/>
      <c r="Y25" s="29"/>
      <c r="Z25" s="29"/>
      <c r="AA25" s="29"/>
      <c r="AB25" s="56"/>
      <c r="AC25" s="28"/>
      <c r="AD25" s="28"/>
      <c r="AE25" s="28"/>
      <c r="AF25" s="28"/>
      <c r="AG25" s="29"/>
      <c r="AH25" s="56"/>
      <c r="AI25" s="56"/>
      <c r="AJ25" s="375"/>
      <c r="AK25" s="29"/>
      <c r="AL25" s="29"/>
      <c r="AM25" s="378"/>
    </row>
    <row r="26" spans="1:39" ht="67.5" x14ac:dyDescent="0.25">
      <c r="A26" s="75" t="s">
        <v>1537</v>
      </c>
      <c r="B26" s="483" t="s">
        <v>1509</v>
      </c>
      <c r="C26" s="28"/>
      <c r="D26" s="28" t="s">
        <v>55</v>
      </c>
      <c r="E26" s="28"/>
      <c r="F26" s="483" t="s">
        <v>1510</v>
      </c>
      <c r="G26" s="29">
        <v>0</v>
      </c>
      <c r="H26" s="29">
        <v>0</v>
      </c>
      <c r="I26" s="29">
        <v>3</v>
      </c>
      <c r="J26" s="29">
        <v>3</v>
      </c>
      <c r="K26" s="228">
        <f t="shared" si="1"/>
        <v>6</v>
      </c>
      <c r="L26" s="56" t="s">
        <v>1507</v>
      </c>
      <c r="M26" s="106" t="s">
        <v>1492</v>
      </c>
      <c r="N26" s="28">
        <v>304</v>
      </c>
      <c r="O26" s="56" t="s">
        <v>1511</v>
      </c>
      <c r="P26" s="56" t="s">
        <v>1512</v>
      </c>
      <c r="Q26" s="28">
        <v>15</v>
      </c>
      <c r="R26" s="106" t="s">
        <v>1494</v>
      </c>
      <c r="S26" s="28"/>
      <c r="T26" s="28"/>
      <c r="U26" s="28"/>
      <c r="V26" s="56"/>
      <c r="W26" s="28"/>
      <c r="X26" s="28"/>
      <c r="Y26" s="29"/>
      <c r="Z26" s="29"/>
      <c r="AA26" s="29"/>
      <c r="AB26" s="56"/>
      <c r="AC26" s="28"/>
      <c r="AD26" s="28"/>
      <c r="AE26" s="28"/>
      <c r="AF26" s="28"/>
      <c r="AG26" s="29"/>
      <c r="AH26" s="56"/>
      <c r="AI26" s="56"/>
      <c r="AJ26" s="375"/>
      <c r="AK26" s="29"/>
      <c r="AL26" s="29"/>
      <c r="AM26" s="378"/>
    </row>
    <row r="27" spans="1:39" ht="45" x14ac:dyDescent="0.25">
      <c r="A27" s="75" t="s">
        <v>1537</v>
      </c>
      <c r="B27" s="483" t="s">
        <v>1513</v>
      </c>
      <c r="C27" s="107"/>
      <c r="D27" s="107" t="s">
        <v>55</v>
      </c>
      <c r="E27" s="107"/>
      <c r="F27" s="483" t="s">
        <v>1514</v>
      </c>
      <c r="G27" s="383">
        <v>0</v>
      </c>
      <c r="H27" s="383">
        <v>5</v>
      </c>
      <c r="I27" s="383">
        <v>5</v>
      </c>
      <c r="J27" s="383">
        <v>5</v>
      </c>
      <c r="K27" s="484">
        <f>SUM(G27:J27)</f>
        <v>15</v>
      </c>
      <c r="L27" s="106" t="s">
        <v>1515</v>
      </c>
      <c r="M27" s="106" t="s">
        <v>1492</v>
      </c>
      <c r="N27" s="106" t="s">
        <v>1516</v>
      </c>
      <c r="O27" s="106"/>
      <c r="P27" s="56" t="s">
        <v>1488</v>
      </c>
      <c r="Q27" s="106">
        <v>15</v>
      </c>
      <c r="R27" s="106" t="s">
        <v>1517</v>
      </c>
      <c r="S27" s="383"/>
      <c r="T27" s="383"/>
      <c r="U27" s="383"/>
      <c r="V27" s="106"/>
      <c r="W27" s="383"/>
      <c r="X27" s="383"/>
      <c r="Y27" s="383"/>
      <c r="Z27" s="383"/>
      <c r="AA27" s="383"/>
      <c r="AB27" s="383"/>
      <c r="AC27" s="383"/>
      <c r="AD27" s="383"/>
      <c r="AE27" s="383"/>
      <c r="AF27" s="383"/>
      <c r="AG27" s="383"/>
      <c r="AH27" s="106"/>
      <c r="AI27" s="106"/>
      <c r="AJ27" s="106"/>
      <c r="AK27" s="383"/>
      <c r="AL27" s="383"/>
      <c r="AM27" s="485"/>
    </row>
    <row r="28" spans="1:39" ht="67.5" x14ac:dyDescent="0.25">
      <c r="A28" s="75" t="s">
        <v>1537</v>
      </c>
      <c r="B28" s="106" t="s">
        <v>1519</v>
      </c>
      <c r="C28" s="107"/>
      <c r="D28" s="107"/>
      <c r="E28" s="107" t="s">
        <v>55</v>
      </c>
      <c r="F28" s="106" t="s">
        <v>1520</v>
      </c>
      <c r="G28" s="202"/>
      <c r="H28" s="202"/>
      <c r="I28" s="202"/>
      <c r="J28" s="202">
        <v>30</v>
      </c>
      <c r="K28" s="383">
        <f t="shared" ref="K28:K30" si="2">SUM(G28:J28)</f>
        <v>30</v>
      </c>
      <c r="L28" s="106" t="s">
        <v>1521</v>
      </c>
      <c r="M28" s="106" t="s">
        <v>66</v>
      </c>
      <c r="N28" s="107">
        <v>411</v>
      </c>
      <c r="O28" s="106" t="s">
        <v>1522</v>
      </c>
      <c r="P28" s="106" t="s">
        <v>1523</v>
      </c>
      <c r="Q28" s="106" t="s">
        <v>1524</v>
      </c>
      <c r="R28" s="106" t="s">
        <v>1525</v>
      </c>
      <c r="S28" s="107"/>
      <c r="T28" s="107"/>
      <c r="U28" s="107"/>
      <c r="V28" s="106"/>
      <c r="W28" s="107"/>
      <c r="X28" s="107"/>
      <c r="Y28" s="107"/>
      <c r="Z28" s="107"/>
      <c r="AA28" s="107"/>
      <c r="AB28" s="106"/>
      <c r="AC28" s="106"/>
      <c r="AD28" s="107"/>
      <c r="AE28" s="107"/>
      <c r="AF28" s="107"/>
      <c r="AG28" s="107"/>
      <c r="AH28" s="106"/>
      <c r="AI28" s="106"/>
      <c r="AJ28" s="488"/>
      <c r="AK28" s="107"/>
      <c r="AL28" s="107"/>
      <c r="AM28" s="489"/>
    </row>
    <row r="29" spans="1:39" ht="45" x14ac:dyDescent="0.25">
      <c r="A29" s="75" t="s">
        <v>1537</v>
      </c>
      <c r="B29" s="75" t="s">
        <v>1526</v>
      </c>
      <c r="C29" s="76"/>
      <c r="D29" s="76"/>
      <c r="E29" s="76" t="s">
        <v>55</v>
      </c>
      <c r="F29" s="75" t="s">
        <v>1527</v>
      </c>
      <c r="G29" s="491"/>
      <c r="H29" s="491"/>
      <c r="I29" s="491">
        <v>3</v>
      </c>
      <c r="J29" s="491">
        <v>3</v>
      </c>
      <c r="K29" s="96">
        <f t="shared" si="2"/>
        <v>6</v>
      </c>
      <c r="L29" s="75" t="s">
        <v>1528</v>
      </c>
      <c r="M29" s="75" t="s">
        <v>66</v>
      </c>
      <c r="N29" s="76">
        <v>396</v>
      </c>
      <c r="O29" s="75" t="s">
        <v>1529</v>
      </c>
      <c r="P29" s="75" t="s">
        <v>1530</v>
      </c>
      <c r="Q29" s="75" t="s">
        <v>1531</v>
      </c>
      <c r="R29" s="75" t="s">
        <v>1525</v>
      </c>
      <c r="S29" s="76"/>
      <c r="T29" s="76"/>
      <c r="U29" s="76"/>
      <c r="V29" s="75"/>
      <c r="W29" s="76"/>
      <c r="X29" s="76"/>
      <c r="Y29" s="76"/>
      <c r="Z29" s="76"/>
      <c r="AA29" s="76"/>
      <c r="AB29" s="75"/>
      <c r="AC29" s="75"/>
      <c r="AD29" s="76"/>
      <c r="AE29" s="76"/>
      <c r="AF29" s="76"/>
      <c r="AG29" s="76"/>
      <c r="AH29" s="75"/>
      <c r="AI29" s="75"/>
      <c r="AJ29" s="100"/>
      <c r="AK29" s="76"/>
      <c r="AL29" s="76"/>
      <c r="AM29" s="492"/>
    </row>
    <row r="30" spans="1:39" ht="33.75" x14ac:dyDescent="0.25">
      <c r="A30" s="75" t="s">
        <v>1537</v>
      </c>
      <c r="B30" s="56" t="s">
        <v>1532</v>
      </c>
      <c r="C30" s="28"/>
      <c r="D30" s="76"/>
      <c r="E30" s="76" t="s">
        <v>55</v>
      </c>
      <c r="F30" s="75" t="s">
        <v>1527</v>
      </c>
      <c r="G30" s="491">
        <v>3</v>
      </c>
      <c r="H30" s="491"/>
      <c r="I30" s="491">
        <v>3</v>
      </c>
      <c r="J30" s="491"/>
      <c r="K30" s="96">
        <f t="shared" si="2"/>
        <v>6</v>
      </c>
      <c r="L30" s="75" t="s">
        <v>1528</v>
      </c>
      <c r="M30" s="75" t="s">
        <v>66</v>
      </c>
      <c r="N30" s="76">
        <v>412</v>
      </c>
      <c r="O30" s="75" t="s">
        <v>1533</v>
      </c>
      <c r="P30" s="75" t="s">
        <v>117</v>
      </c>
      <c r="Q30" s="75" t="s">
        <v>117</v>
      </c>
      <c r="R30" s="75" t="s">
        <v>1525</v>
      </c>
      <c r="S30" s="615"/>
      <c r="T30" s="76"/>
      <c r="U30" s="76"/>
      <c r="V30" s="75"/>
      <c r="W30" s="76"/>
      <c r="X30" s="76"/>
      <c r="Y30" s="76"/>
      <c r="Z30" s="76"/>
      <c r="AA30" s="76"/>
      <c r="AB30" s="75"/>
      <c r="AC30" s="75"/>
      <c r="AD30" s="76"/>
      <c r="AE30" s="76"/>
      <c r="AF30" s="76"/>
      <c r="AG30" s="76"/>
      <c r="AH30" s="75"/>
      <c r="AI30" s="75"/>
      <c r="AJ30" s="100"/>
      <c r="AK30" s="76"/>
      <c r="AL30" s="76"/>
      <c r="AM30" s="492"/>
    </row>
    <row r="31" spans="1:39" ht="56.25" x14ac:dyDescent="0.25">
      <c r="A31" s="75" t="s">
        <v>1099</v>
      </c>
      <c r="B31" s="345" t="s">
        <v>1010</v>
      </c>
      <c r="C31" s="316"/>
      <c r="D31" s="316"/>
      <c r="E31" s="316" t="s">
        <v>55</v>
      </c>
      <c r="F31" s="75" t="s">
        <v>1011</v>
      </c>
      <c r="G31" s="75">
        <v>7</v>
      </c>
      <c r="H31" s="75">
        <v>7</v>
      </c>
      <c r="I31" s="75">
        <v>7</v>
      </c>
      <c r="J31" s="75">
        <v>7</v>
      </c>
      <c r="K31" s="75">
        <f>SUM(G31:J31)</f>
        <v>28</v>
      </c>
      <c r="L31" s="75" t="s">
        <v>1012</v>
      </c>
      <c r="M31" s="75" t="s">
        <v>1013</v>
      </c>
      <c r="N31" s="75">
        <v>469</v>
      </c>
      <c r="O31" s="75" t="s">
        <v>1014</v>
      </c>
      <c r="P31" s="75" t="s">
        <v>1015</v>
      </c>
      <c r="Q31" s="75">
        <f>SUM(K31*3)</f>
        <v>84</v>
      </c>
      <c r="R31" s="75" t="s">
        <v>1016</v>
      </c>
      <c r="S31" s="616"/>
      <c r="T31" s="357"/>
      <c r="U31" s="357"/>
      <c r="V31" s="357"/>
      <c r="W31" s="357"/>
      <c r="X31" s="357"/>
      <c r="Y31" s="357"/>
      <c r="Z31" s="357"/>
      <c r="AA31" s="357"/>
      <c r="AB31" s="357"/>
      <c r="AC31" s="357"/>
      <c r="AD31" s="357"/>
      <c r="AE31" s="357"/>
      <c r="AF31" s="357"/>
      <c r="AG31" s="357"/>
      <c r="AH31" s="357"/>
      <c r="AI31" s="357"/>
      <c r="AJ31" s="357"/>
      <c r="AK31" s="357"/>
      <c r="AL31" s="357"/>
      <c r="AM31" s="385"/>
    </row>
    <row r="32" spans="1:39" ht="67.5" x14ac:dyDescent="0.25">
      <c r="A32" s="75" t="s">
        <v>1099</v>
      </c>
      <c r="B32" s="345" t="s">
        <v>1010</v>
      </c>
      <c r="C32" s="316"/>
      <c r="D32" s="316"/>
      <c r="E32" s="316" t="s">
        <v>55</v>
      </c>
      <c r="F32" s="75" t="s">
        <v>1017</v>
      </c>
      <c r="G32" s="75">
        <v>2</v>
      </c>
      <c r="H32" s="75">
        <v>2</v>
      </c>
      <c r="I32" s="75">
        <v>2</v>
      </c>
      <c r="J32" s="75">
        <v>2</v>
      </c>
      <c r="K32" s="75">
        <f t="shared" ref="K32:K33" si="3">SUM(G32:J32)</f>
        <v>8</v>
      </c>
      <c r="L32" s="75" t="s">
        <v>1018</v>
      </c>
      <c r="M32" s="75" t="s">
        <v>1013</v>
      </c>
      <c r="N32" s="75">
        <v>378</v>
      </c>
      <c r="O32" s="75" t="s">
        <v>1019</v>
      </c>
      <c r="P32" s="75" t="s">
        <v>1020</v>
      </c>
      <c r="Q32" s="75">
        <f>SUM(K32*3)</f>
        <v>24</v>
      </c>
      <c r="R32" s="75" t="s">
        <v>1016</v>
      </c>
      <c r="S32" s="617"/>
      <c r="T32" s="106"/>
      <c r="U32" s="106"/>
      <c r="V32" s="386"/>
      <c r="W32" s="386"/>
      <c r="X32" s="386"/>
      <c r="Y32" s="386"/>
      <c r="Z32" s="386"/>
      <c r="AA32" s="386"/>
      <c r="AB32" s="386"/>
      <c r="AC32" s="386"/>
      <c r="AD32" s="386"/>
      <c r="AE32" s="386"/>
      <c r="AF32" s="386"/>
      <c r="AG32" s="386"/>
      <c r="AH32" s="386"/>
      <c r="AI32" s="386"/>
      <c r="AJ32" s="387"/>
      <c r="AK32" s="386"/>
      <c r="AL32" s="386"/>
      <c r="AM32" s="388"/>
    </row>
    <row r="33" spans="1:39" ht="67.5" x14ac:dyDescent="0.25">
      <c r="A33" s="75" t="s">
        <v>1099</v>
      </c>
      <c r="B33" s="345" t="s">
        <v>1021</v>
      </c>
      <c r="C33" s="75"/>
      <c r="D33" s="75" t="s">
        <v>55</v>
      </c>
      <c r="E33" s="75"/>
      <c r="F33" s="75" t="s">
        <v>1022</v>
      </c>
      <c r="G33" s="75">
        <v>0</v>
      </c>
      <c r="H33" s="75">
        <v>10</v>
      </c>
      <c r="I33" s="75">
        <v>10</v>
      </c>
      <c r="J33" s="75">
        <v>10</v>
      </c>
      <c r="K33" s="75">
        <f t="shared" si="3"/>
        <v>30</v>
      </c>
      <c r="L33" s="75" t="s">
        <v>1023</v>
      </c>
      <c r="M33" s="75" t="s">
        <v>1013</v>
      </c>
      <c r="N33" s="75">
        <v>470</v>
      </c>
      <c r="O33" s="75" t="s">
        <v>1019</v>
      </c>
      <c r="P33" s="75" t="s">
        <v>1024</v>
      </c>
      <c r="Q33" s="75">
        <f>SUM(K33*10)</f>
        <v>300</v>
      </c>
      <c r="R33" s="75" t="s">
        <v>1016</v>
      </c>
      <c r="S33" s="618"/>
      <c r="T33" s="102"/>
      <c r="U33" s="102"/>
      <c r="V33" s="102"/>
      <c r="W33" s="102"/>
      <c r="X33" s="102"/>
      <c r="Y33" s="102"/>
      <c r="Z33" s="102"/>
      <c r="AA33" s="102"/>
      <c r="AB33" s="102"/>
      <c r="AC33" s="102"/>
      <c r="AD33" s="102"/>
      <c r="AE33" s="102"/>
      <c r="AF33" s="102"/>
      <c r="AG33" s="102"/>
      <c r="AH33" s="102"/>
      <c r="AI33" s="102"/>
      <c r="AJ33" s="102"/>
      <c r="AK33" s="102"/>
      <c r="AL33" s="102"/>
      <c r="AM33" s="389"/>
    </row>
    <row r="34" spans="1:39" ht="67.5" x14ac:dyDescent="0.25">
      <c r="A34" s="75" t="s">
        <v>1099</v>
      </c>
      <c r="B34" s="316" t="s">
        <v>1025</v>
      </c>
      <c r="C34" s="316" t="s">
        <v>55</v>
      </c>
      <c r="D34" s="316"/>
      <c r="E34" s="316"/>
      <c r="F34" s="75" t="s">
        <v>1026</v>
      </c>
      <c r="G34" s="75">
        <v>12</v>
      </c>
      <c r="H34" s="75">
        <v>60</v>
      </c>
      <c r="I34" s="75">
        <v>6</v>
      </c>
      <c r="J34" s="75">
        <v>6</v>
      </c>
      <c r="K34" s="75">
        <f>G34+H34+I34+J34</f>
        <v>84</v>
      </c>
      <c r="L34" s="75" t="s">
        <v>1027</v>
      </c>
      <c r="M34" s="75" t="s">
        <v>1013</v>
      </c>
      <c r="N34" s="75">
        <v>462</v>
      </c>
      <c r="O34" s="75" t="s">
        <v>1028</v>
      </c>
      <c r="P34" s="75" t="s">
        <v>1029</v>
      </c>
      <c r="Q34" s="75">
        <v>84</v>
      </c>
      <c r="R34" s="75" t="s">
        <v>1016</v>
      </c>
      <c r="S34" s="618"/>
      <c r="T34" s="102"/>
      <c r="U34" s="102"/>
      <c r="V34" s="102"/>
      <c r="W34" s="102"/>
      <c r="X34" s="102"/>
      <c r="Y34" s="102"/>
      <c r="Z34" s="102"/>
      <c r="AA34" s="102"/>
      <c r="AB34" s="102"/>
      <c r="AC34" s="102"/>
      <c r="AD34" s="102"/>
      <c r="AE34" s="102"/>
      <c r="AF34" s="102"/>
      <c r="AG34" s="102"/>
      <c r="AH34" s="102"/>
      <c r="AI34" s="102"/>
      <c r="AJ34" s="102"/>
      <c r="AK34" s="102"/>
      <c r="AL34" s="102"/>
      <c r="AM34" s="389"/>
    </row>
    <row r="35" spans="1:39" ht="67.5" x14ac:dyDescent="0.25">
      <c r="A35" s="75" t="s">
        <v>1099</v>
      </c>
      <c r="B35" s="316"/>
      <c r="C35" s="316"/>
      <c r="D35" s="316" t="s">
        <v>55</v>
      </c>
      <c r="E35" s="316"/>
      <c r="F35" s="75" t="s">
        <v>1030</v>
      </c>
      <c r="G35" s="75">
        <v>1</v>
      </c>
      <c r="H35" s="75">
        <v>2</v>
      </c>
      <c r="I35" s="75">
        <v>1</v>
      </c>
      <c r="J35" s="75">
        <v>1</v>
      </c>
      <c r="K35" s="75">
        <f t="shared" ref="K35:K48" si="4">SUM(G35:J35)</f>
        <v>5</v>
      </c>
      <c r="L35" s="75" t="s">
        <v>1031</v>
      </c>
      <c r="M35" s="75" t="s">
        <v>1013</v>
      </c>
      <c r="N35" s="75">
        <v>463</v>
      </c>
      <c r="O35" s="75" t="s">
        <v>1032</v>
      </c>
      <c r="P35" s="75" t="s">
        <v>1029</v>
      </c>
      <c r="Q35" s="75">
        <v>5</v>
      </c>
      <c r="R35" s="75" t="s">
        <v>1016</v>
      </c>
      <c r="S35" s="618"/>
      <c r="T35" s="102"/>
      <c r="U35" s="102"/>
      <c r="V35" s="102"/>
      <c r="W35" s="102"/>
      <c r="X35" s="102"/>
      <c r="Y35" s="102"/>
      <c r="Z35" s="102"/>
      <c r="AA35" s="102"/>
      <c r="AB35" s="102"/>
      <c r="AC35" s="390"/>
      <c r="AD35" s="102"/>
      <c r="AE35" s="102"/>
      <c r="AF35" s="102"/>
      <c r="AG35" s="102"/>
      <c r="AH35" s="391"/>
      <c r="AI35" s="391"/>
      <c r="AJ35" s="102"/>
      <c r="AK35" s="102"/>
      <c r="AL35" s="102"/>
      <c r="AM35" s="389"/>
    </row>
    <row r="36" spans="1:39" ht="191.25" x14ac:dyDescent="0.25">
      <c r="A36" s="75" t="s">
        <v>1099</v>
      </c>
      <c r="B36" s="345" t="s">
        <v>1033</v>
      </c>
      <c r="C36" s="75"/>
      <c r="D36" s="75"/>
      <c r="E36" s="75" t="s">
        <v>55</v>
      </c>
      <c r="F36" s="75" t="s">
        <v>1034</v>
      </c>
      <c r="G36" s="75" t="s">
        <v>1689</v>
      </c>
      <c r="H36" s="75">
        <v>5</v>
      </c>
      <c r="I36" s="75">
        <v>0</v>
      </c>
      <c r="J36" s="75">
        <v>0</v>
      </c>
      <c r="K36" s="75">
        <f t="shared" si="4"/>
        <v>5</v>
      </c>
      <c r="L36" s="75" t="s">
        <v>1035</v>
      </c>
      <c r="M36" s="75" t="s">
        <v>1013</v>
      </c>
      <c r="N36" s="75">
        <v>197</v>
      </c>
      <c r="O36" s="75" t="s">
        <v>1036</v>
      </c>
      <c r="P36" s="75" t="s">
        <v>1037</v>
      </c>
      <c r="Q36" s="75">
        <v>116</v>
      </c>
      <c r="R36" s="75" t="s">
        <v>1038</v>
      </c>
      <c r="S36" s="618"/>
      <c r="T36" s="102"/>
      <c r="U36" s="102"/>
      <c r="V36" s="102"/>
      <c r="W36" s="102"/>
      <c r="X36" s="102"/>
      <c r="Y36" s="102"/>
      <c r="Z36" s="102"/>
      <c r="AA36" s="102"/>
      <c r="AB36" s="102"/>
      <c r="AC36" s="390"/>
      <c r="AD36" s="102"/>
      <c r="AE36" s="102"/>
      <c r="AF36" s="102"/>
      <c r="AG36" s="102"/>
      <c r="AH36" s="391"/>
      <c r="AI36" s="391"/>
      <c r="AJ36" s="102"/>
      <c r="AK36" s="102"/>
      <c r="AL36" s="102"/>
      <c r="AM36" s="389"/>
    </row>
    <row r="37" spans="1:39" ht="101.25" x14ac:dyDescent="0.25">
      <c r="A37" s="75" t="s">
        <v>1099</v>
      </c>
      <c r="B37" s="345" t="s">
        <v>1039</v>
      </c>
      <c r="C37" s="75"/>
      <c r="D37" s="75"/>
      <c r="E37" s="75" t="s">
        <v>1040</v>
      </c>
      <c r="F37" s="75" t="s">
        <v>1041</v>
      </c>
      <c r="G37" s="75">
        <v>11</v>
      </c>
      <c r="H37" s="75">
        <v>0</v>
      </c>
      <c r="I37" s="75">
        <v>8</v>
      </c>
      <c r="J37" s="75">
        <v>0</v>
      </c>
      <c r="K37" s="75">
        <f>SUM(G37:J37)</f>
        <v>19</v>
      </c>
      <c r="L37" s="75" t="s">
        <v>1042</v>
      </c>
      <c r="M37" s="75" t="s">
        <v>1013</v>
      </c>
      <c r="N37" s="75">
        <v>179</v>
      </c>
      <c r="O37" s="75" t="s">
        <v>1043</v>
      </c>
      <c r="P37" s="75" t="s">
        <v>1044</v>
      </c>
      <c r="Q37" s="75">
        <v>116</v>
      </c>
      <c r="R37" s="75" t="s">
        <v>1045</v>
      </c>
      <c r="S37" s="618"/>
      <c r="T37" s="102"/>
      <c r="U37" s="102"/>
      <c r="V37" s="102"/>
      <c r="W37" s="102"/>
      <c r="X37" s="102"/>
      <c r="Y37" s="102"/>
      <c r="Z37" s="102"/>
      <c r="AA37" s="102"/>
      <c r="AB37" s="102"/>
      <c r="AC37" s="390"/>
      <c r="AD37" s="102"/>
      <c r="AE37" s="102"/>
      <c r="AF37" s="102"/>
      <c r="AG37" s="102"/>
      <c r="AH37" s="391"/>
      <c r="AI37" s="391"/>
      <c r="AJ37" s="102"/>
      <c r="AK37" s="102"/>
      <c r="AL37" s="102"/>
      <c r="AM37" s="389"/>
    </row>
    <row r="38" spans="1:39" ht="78.75" x14ac:dyDescent="0.25">
      <c r="A38" s="75" t="s">
        <v>1099</v>
      </c>
      <c r="B38" s="345" t="s">
        <v>1046</v>
      </c>
      <c r="C38" s="75"/>
      <c r="D38" s="75"/>
      <c r="E38" s="75" t="s">
        <v>55</v>
      </c>
      <c r="F38" s="75" t="s">
        <v>1047</v>
      </c>
      <c r="G38" s="75">
        <v>20</v>
      </c>
      <c r="H38" s="75">
        <v>20</v>
      </c>
      <c r="I38" s="75">
        <v>0</v>
      </c>
      <c r="J38" s="75">
        <v>0</v>
      </c>
      <c r="K38" s="75">
        <f t="shared" si="4"/>
        <v>40</v>
      </c>
      <c r="L38" s="75" t="s">
        <v>1048</v>
      </c>
      <c r="M38" s="75" t="s">
        <v>1013</v>
      </c>
      <c r="N38" s="75">
        <v>181</v>
      </c>
      <c r="O38" s="75" t="s">
        <v>1049</v>
      </c>
      <c r="P38" s="75" t="s">
        <v>1050</v>
      </c>
      <c r="Q38" s="75" t="s">
        <v>1051</v>
      </c>
      <c r="R38" s="75" t="s">
        <v>1045</v>
      </c>
      <c r="S38" s="618"/>
      <c r="T38" s="102"/>
      <c r="U38" s="102"/>
      <c r="V38" s="102"/>
      <c r="W38" s="102"/>
      <c r="X38" s="102"/>
      <c r="Y38" s="102"/>
      <c r="Z38" s="102"/>
      <c r="AA38" s="102"/>
      <c r="AB38" s="102"/>
      <c r="AC38" s="390"/>
      <c r="AD38" s="102"/>
      <c r="AE38" s="102"/>
      <c r="AF38" s="102"/>
      <c r="AG38" s="102"/>
      <c r="AH38" s="391"/>
      <c r="AI38" s="391"/>
      <c r="AJ38" s="102"/>
      <c r="AK38" s="102"/>
      <c r="AL38" s="102"/>
      <c r="AM38" s="389"/>
    </row>
    <row r="39" spans="1:39" ht="67.5" x14ac:dyDescent="0.25">
      <c r="A39" s="75" t="s">
        <v>1099</v>
      </c>
      <c r="B39" s="345" t="s">
        <v>1052</v>
      </c>
      <c r="C39" s="75"/>
      <c r="D39" s="75" t="s">
        <v>55</v>
      </c>
      <c r="E39" s="75"/>
      <c r="F39" s="75" t="s">
        <v>1053</v>
      </c>
      <c r="G39" s="75">
        <v>0</v>
      </c>
      <c r="H39" s="75">
        <v>0</v>
      </c>
      <c r="I39" s="75">
        <v>0</v>
      </c>
      <c r="J39" s="75">
        <v>0</v>
      </c>
      <c r="K39" s="75">
        <f t="shared" si="4"/>
        <v>0</v>
      </c>
      <c r="L39" s="75" t="s">
        <v>1054</v>
      </c>
      <c r="M39" s="75" t="s">
        <v>1013</v>
      </c>
      <c r="N39" s="75">
        <v>180</v>
      </c>
      <c r="O39" s="75" t="s">
        <v>1055</v>
      </c>
      <c r="P39" s="75" t="s">
        <v>1050</v>
      </c>
      <c r="Q39" s="75">
        <v>200</v>
      </c>
      <c r="R39" s="75" t="s">
        <v>1045</v>
      </c>
      <c r="S39" s="618"/>
      <c r="T39" s="102"/>
      <c r="U39" s="102"/>
      <c r="V39" s="102"/>
      <c r="W39" s="102"/>
      <c r="X39" s="102"/>
      <c r="Y39" s="102"/>
      <c r="Z39" s="102"/>
      <c r="AA39" s="102"/>
      <c r="AB39" s="102"/>
      <c r="AC39" s="390"/>
      <c r="AD39" s="102"/>
      <c r="AE39" s="102"/>
      <c r="AF39" s="102"/>
      <c r="AG39" s="102"/>
      <c r="AH39" s="391"/>
      <c r="AI39" s="391"/>
      <c r="AJ39" s="102"/>
      <c r="AK39" s="102"/>
      <c r="AL39" s="102"/>
      <c r="AM39" s="613" t="s">
        <v>1690</v>
      </c>
    </row>
    <row r="40" spans="1:39" ht="101.25" x14ac:dyDescent="0.25">
      <c r="A40" s="75" t="s">
        <v>1099</v>
      </c>
      <c r="B40" s="345" t="s">
        <v>1056</v>
      </c>
      <c r="C40" s="75"/>
      <c r="D40" s="75"/>
      <c r="E40" s="75" t="s">
        <v>63</v>
      </c>
      <c r="F40" s="75" t="s">
        <v>1057</v>
      </c>
      <c r="G40" s="75">
        <v>0</v>
      </c>
      <c r="H40" s="75">
        <v>1</v>
      </c>
      <c r="I40" s="75">
        <v>1</v>
      </c>
      <c r="J40" s="75">
        <v>1</v>
      </c>
      <c r="K40" s="75">
        <f t="shared" si="4"/>
        <v>3</v>
      </c>
      <c r="L40" s="75" t="s">
        <v>1058</v>
      </c>
      <c r="M40" s="75" t="s">
        <v>1013</v>
      </c>
      <c r="N40" s="75">
        <v>182</v>
      </c>
      <c r="O40" s="75" t="s">
        <v>1059</v>
      </c>
      <c r="P40" s="75" t="s">
        <v>1060</v>
      </c>
      <c r="Q40" s="75">
        <v>46</v>
      </c>
      <c r="R40" s="75" t="s">
        <v>1061</v>
      </c>
      <c r="S40" s="619"/>
      <c r="T40" s="380"/>
      <c r="U40" s="380"/>
      <c r="V40" s="380"/>
      <c r="W40" s="380"/>
      <c r="X40" s="380"/>
      <c r="Y40" s="380"/>
      <c r="Z40" s="380"/>
      <c r="AA40" s="380"/>
      <c r="AB40" s="380"/>
      <c r="AC40" s="381"/>
      <c r="AD40" s="380"/>
      <c r="AE40" s="380"/>
      <c r="AF40" s="380"/>
      <c r="AG40" s="380"/>
      <c r="AH40" s="382"/>
      <c r="AI40" s="382"/>
      <c r="AJ40" s="380"/>
      <c r="AK40" s="380"/>
      <c r="AL40" s="380"/>
      <c r="AM40" s="392"/>
    </row>
    <row r="41" spans="1:39" ht="123.75" x14ac:dyDescent="0.25">
      <c r="A41" s="75" t="s">
        <v>1099</v>
      </c>
      <c r="B41" s="345" t="s">
        <v>1062</v>
      </c>
      <c r="C41" s="75" t="s">
        <v>55</v>
      </c>
      <c r="D41" s="75"/>
      <c r="E41" s="75"/>
      <c r="F41" s="75" t="s">
        <v>1063</v>
      </c>
      <c r="G41" s="75">
        <v>0</v>
      </c>
      <c r="H41" s="75">
        <v>0</v>
      </c>
      <c r="I41" s="75">
        <v>0</v>
      </c>
      <c r="J41" s="75">
        <v>1</v>
      </c>
      <c r="K41" s="75">
        <f t="shared" si="4"/>
        <v>1</v>
      </c>
      <c r="L41" s="75" t="s">
        <v>1064</v>
      </c>
      <c r="M41" s="75" t="s">
        <v>1013</v>
      </c>
      <c r="N41" s="75">
        <v>193</v>
      </c>
      <c r="O41" s="75" t="s">
        <v>1065</v>
      </c>
      <c r="P41" s="75" t="s">
        <v>1066</v>
      </c>
      <c r="Q41" s="75" t="s">
        <v>1067</v>
      </c>
      <c r="R41" s="75" t="s">
        <v>1061</v>
      </c>
      <c r="S41" s="619"/>
      <c r="T41" s="380"/>
      <c r="U41" s="380"/>
      <c r="V41" s="380"/>
      <c r="W41" s="380"/>
      <c r="X41" s="380"/>
      <c r="Y41" s="380"/>
      <c r="Z41" s="380"/>
      <c r="AA41" s="380"/>
      <c r="AB41" s="380"/>
      <c r="AC41" s="381"/>
      <c r="AD41" s="380"/>
      <c r="AE41" s="380"/>
      <c r="AF41" s="380"/>
      <c r="AG41" s="380"/>
      <c r="AH41" s="382"/>
      <c r="AI41" s="382"/>
      <c r="AJ41" s="380"/>
      <c r="AK41" s="380"/>
      <c r="AL41" s="380"/>
      <c r="AM41" s="392"/>
    </row>
    <row r="42" spans="1:39" ht="67.5" x14ac:dyDescent="0.25">
      <c r="A42" s="75" t="s">
        <v>1099</v>
      </c>
      <c r="B42" s="345" t="s">
        <v>1068</v>
      </c>
      <c r="C42" s="75" t="s">
        <v>55</v>
      </c>
      <c r="D42" s="75"/>
      <c r="E42" s="75"/>
      <c r="F42" s="75" t="s">
        <v>1069</v>
      </c>
      <c r="G42" s="75">
        <v>0</v>
      </c>
      <c r="H42" s="75">
        <v>3</v>
      </c>
      <c r="I42" s="75">
        <v>0</v>
      </c>
      <c r="J42" s="75">
        <v>0</v>
      </c>
      <c r="K42" s="75">
        <f t="shared" si="4"/>
        <v>3</v>
      </c>
      <c r="L42" s="75" t="s">
        <v>1070</v>
      </c>
      <c r="M42" s="75" t="s">
        <v>1013</v>
      </c>
      <c r="N42" s="75">
        <v>183</v>
      </c>
      <c r="O42" s="75" t="s">
        <v>564</v>
      </c>
      <c r="P42" s="75" t="s">
        <v>1071</v>
      </c>
      <c r="Q42" s="75">
        <v>60</v>
      </c>
      <c r="R42" s="75" t="s">
        <v>1061</v>
      </c>
      <c r="S42" s="619"/>
      <c r="T42" s="380"/>
      <c r="U42" s="380"/>
      <c r="V42" s="380"/>
      <c r="W42" s="380"/>
      <c r="X42" s="380"/>
      <c r="Y42" s="380"/>
      <c r="Z42" s="380"/>
      <c r="AA42" s="380"/>
      <c r="AB42" s="380"/>
      <c r="AC42" s="381"/>
      <c r="AD42" s="380"/>
      <c r="AE42" s="380"/>
      <c r="AF42" s="380"/>
      <c r="AG42" s="380"/>
      <c r="AH42" s="382"/>
      <c r="AI42" s="382"/>
      <c r="AJ42" s="380"/>
      <c r="AK42" s="380"/>
      <c r="AL42" s="380"/>
      <c r="AM42" s="392"/>
    </row>
    <row r="43" spans="1:39" ht="67.5" x14ac:dyDescent="0.25">
      <c r="A43" s="75" t="s">
        <v>1099</v>
      </c>
      <c r="B43" s="345" t="s">
        <v>1068</v>
      </c>
      <c r="C43" s="75" t="s">
        <v>55</v>
      </c>
      <c r="D43" s="75"/>
      <c r="E43" s="75"/>
      <c r="F43" s="75" t="s">
        <v>1072</v>
      </c>
      <c r="G43" s="75">
        <v>0</v>
      </c>
      <c r="H43" s="75">
        <v>1</v>
      </c>
      <c r="I43" s="75">
        <v>0</v>
      </c>
      <c r="J43" s="75">
        <v>0</v>
      </c>
      <c r="K43" s="75">
        <f t="shared" si="4"/>
        <v>1</v>
      </c>
      <c r="L43" s="75" t="s">
        <v>1070</v>
      </c>
      <c r="M43" s="75" t="s">
        <v>1013</v>
      </c>
      <c r="N43" s="75">
        <v>183</v>
      </c>
      <c r="O43" s="75" t="s">
        <v>564</v>
      </c>
      <c r="P43" s="75" t="s">
        <v>1071</v>
      </c>
      <c r="Q43" s="75" t="s">
        <v>1073</v>
      </c>
      <c r="R43" s="75" t="s">
        <v>1061</v>
      </c>
      <c r="S43" s="619"/>
      <c r="T43" s="380"/>
      <c r="U43" s="380"/>
      <c r="V43" s="380"/>
      <c r="W43" s="380"/>
      <c r="X43" s="380"/>
      <c r="Y43" s="380"/>
      <c r="Z43" s="380"/>
      <c r="AA43" s="380"/>
      <c r="AB43" s="380"/>
      <c r="AC43" s="381"/>
      <c r="AD43" s="380"/>
      <c r="AE43" s="380"/>
      <c r="AF43" s="380"/>
      <c r="AG43" s="380"/>
      <c r="AH43" s="382"/>
      <c r="AI43" s="382"/>
      <c r="AJ43" s="380"/>
      <c r="AK43" s="380"/>
      <c r="AL43" s="380"/>
      <c r="AM43" s="392"/>
    </row>
    <row r="44" spans="1:39" ht="67.5" x14ac:dyDescent="0.25">
      <c r="A44" s="75" t="s">
        <v>1099</v>
      </c>
      <c r="B44" s="345" t="s">
        <v>1074</v>
      </c>
      <c r="C44" s="75" t="s">
        <v>55</v>
      </c>
      <c r="D44" s="75"/>
      <c r="E44" s="75"/>
      <c r="F44" s="75" t="s">
        <v>1075</v>
      </c>
      <c r="G44" s="75">
        <v>0</v>
      </c>
      <c r="H44" s="75">
        <v>1</v>
      </c>
      <c r="I44" s="75">
        <v>2</v>
      </c>
      <c r="J44" s="75">
        <v>0</v>
      </c>
      <c r="K44" s="75">
        <f t="shared" si="4"/>
        <v>3</v>
      </c>
      <c r="L44" s="75" t="s">
        <v>1076</v>
      </c>
      <c r="M44" s="75" t="s">
        <v>1013</v>
      </c>
      <c r="N44" s="75">
        <v>391</v>
      </c>
      <c r="O44" s="75" t="s">
        <v>1077</v>
      </c>
      <c r="P44" s="75" t="s">
        <v>1078</v>
      </c>
      <c r="Q44" s="75" t="s">
        <v>1079</v>
      </c>
      <c r="R44" s="75" t="s">
        <v>1061</v>
      </c>
      <c r="S44" s="619"/>
      <c r="T44" s="380"/>
      <c r="U44" s="380"/>
      <c r="V44" s="380"/>
      <c r="W44" s="380"/>
      <c r="X44" s="380"/>
      <c r="Y44" s="380"/>
      <c r="Z44" s="380"/>
      <c r="AA44" s="380"/>
      <c r="AB44" s="380"/>
      <c r="AC44" s="381"/>
      <c r="AD44" s="380"/>
      <c r="AE44" s="380"/>
      <c r="AF44" s="380"/>
      <c r="AG44" s="380"/>
      <c r="AH44" s="382"/>
      <c r="AI44" s="382"/>
      <c r="AJ44" s="380"/>
      <c r="AK44" s="380"/>
      <c r="AL44" s="380"/>
      <c r="AM44" s="392"/>
    </row>
    <row r="45" spans="1:39" ht="78.75" x14ac:dyDescent="0.25">
      <c r="A45" s="75" t="s">
        <v>1099</v>
      </c>
      <c r="B45" s="345" t="s">
        <v>1080</v>
      </c>
      <c r="C45" s="75"/>
      <c r="D45" s="75"/>
      <c r="E45" s="75" t="s">
        <v>55</v>
      </c>
      <c r="F45" s="75" t="s">
        <v>1081</v>
      </c>
      <c r="G45" s="75">
        <v>10</v>
      </c>
      <c r="H45" s="75">
        <v>0</v>
      </c>
      <c r="I45" s="75">
        <v>0</v>
      </c>
      <c r="J45" s="75">
        <v>0</v>
      </c>
      <c r="K45" s="75">
        <f t="shared" si="4"/>
        <v>10</v>
      </c>
      <c r="L45" s="75" t="s">
        <v>1082</v>
      </c>
      <c r="M45" s="75" t="s">
        <v>1013</v>
      </c>
      <c r="N45" s="75">
        <v>182</v>
      </c>
      <c r="O45" s="75" t="s">
        <v>1083</v>
      </c>
      <c r="P45" s="75" t="s">
        <v>1084</v>
      </c>
      <c r="Q45" s="75" t="s">
        <v>1085</v>
      </c>
      <c r="R45" s="75" t="s">
        <v>1061</v>
      </c>
      <c r="S45" s="619"/>
      <c r="T45" s="380"/>
      <c r="U45" s="380"/>
      <c r="V45" s="380"/>
      <c r="W45" s="380"/>
      <c r="X45" s="380"/>
      <c r="Y45" s="380"/>
      <c r="Z45" s="380"/>
      <c r="AA45" s="380"/>
      <c r="AB45" s="380"/>
      <c r="AC45" s="381"/>
      <c r="AD45" s="380"/>
      <c r="AE45" s="380"/>
      <c r="AF45" s="380"/>
      <c r="AG45" s="380"/>
      <c r="AH45" s="382"/>
      <c r="AI45" s="382"/>
      <c r="AJ45" s="380"/>
      <c r="AK45" s="380"/>
      <c r="AL45" s="380"/>
      <c r="AM45" s="392"/>
    </row>
    <row r="46" spans="1:39" ht="78.75" x14ac:dyDescent="0.25">
      <c r="A46" s="75" t="s">
        <v>1099</v>
      </c>
      <c r="B46" s="345" t="s">
        <v>1086</v>
      </c>
      <c r="C46" s="75"/>
      <c r="D46" s="75"/>
      <c r="E46" s="75" t="s">
        <v>55</v>
      </c>
      <c r="F46" s="75" t="s">
        <v>1087</v>
      </c>
      <c r="G46" s="75">
        <v>0</v>
      </c>
      <c r="H46" s="75">
        <v>1</v>
      </c>
      <c r="I46" s="75">
        <v>0</v>
      </c>
      <c r="J46" s="75">
        <v>0</v>
      </c>
      <c r="K46" s="75">
        <f t="shared" si="4"/>
        <v>1</v>
      </c>
      <c r="L46" s="75" t="s">
        <v>1088</v>
      </c>
      <c r="M46" s="75" t="s">
        <v>1013</v>
      </c>
      <c r="N46" s="75">
        <v>182</v>
      </c>
      <c r="O46" s="75" t="s">
        <v>1089</v>
      </c>
      <c r="P46" s="75" t="s">
        <v>1084</v>
      </c>
      <c r="Q46" s="75" t="s">
        <v>1090</v>
      </c>
      <c r="R46" s="75" t="s">
        <v>1061</v>
      </c>
      <c r="S46" s="619"/>
      <c r="T46" s="380"/>
      <c r="U46" s="380"/>
      <c r="V46" s="380"/>
      <c r="W46" s="380"/>
      <c r="X46" s="380"/>
      <c r="Y46" s="380"/>
      <c r="Z46" s="380"/>
      <c r="AA46" s="380"/>
      <c r="AB46" s="380"/>
      <c r="AC46" s="381"/>
      <c r="AD46" s="380"/>
      <c r="AE46" s="380"/>
      <c r="AF46" s="380"/>
      <c r="AG46" s="380"/>
      <c r="AH46" s="382"/>
      <c r="AI46" s="382"/>
      <c r="AJ46" s="380"/>
      <c r="AK46" s="380"/>
      <c r="AL46" s="380"/>
      <c r="AM46" s="392"/>
    </row>
    <row r="47" spans="1:39" ht="146.25" x14ac:dyDescent="0.25">
      <c r="A47" s="75" t="s">
        <v>1099</v>
      </c>
      <c r="B47" s="345" t="s">
        <v>1091</v>
      </c>
      <c r="C47" s="75"/>
      <c r="D47" s="75" t="s">
        <v>55</v>
      </c>
      <c r="E47" s="75"/>
      <c r="F47" s="75" t="s">
        <v>1092</v>
      </c>
      <c r="G47" s="75">
        <v>0</v>
      </c>
      <c r="H47" s="75">
        <v>15</v>
      </c>
      <c r="I47" s="75">
        <v>0</v>
      </c>
      <c r="J47" s="75">
        <v>0</v>
      </c>
      <c r="K47" s="75">
        <f t="shared" si="4"/>
        <v>15</v>
      </c>
      <c r="L47" s="75" t="s">
        <v>1093</v>
      </c>
      <c r="M47" s="75" t="s">
        <v>1013</v>
      </c>
      <c r="N47" s="75" t="s">
        <v>1094</v>
      </c>
      <c r="O47" s="75" t="s">
        <v>1095</v>
      </c>
      <c r="P47" s="75" t="s">
        <v>1096</v>
      </c>
      <c r="Q47" s="75" t="s">
        <v>1090</v>
      </c>
      <c r="R47" s="75" t="s">
        <v>1061</v>
      </c>
      <c r="S47" s="620"/>
      <c r="T47" s="108"/>
      <c r="U47" s="383"/>
      <c r="V47" s="106"/>
      <c r="W47" s="383"/>
      <c r="X47" s="383"/>
      <c r="Y47" s="383"/>
      <c r="Z47" s="383"/>
      <c r="AA47" s="383"/>
      <c r="AB47" s="383"/>
      <c r="AC47" s="383"/>
      <c r="AD47" s="383"/>
      <c r="AE47" s="383"/>
      <c r="AF47" s="383"/>
      <c r="AG47" s="383"/>
      <c r="AH47" s="106"/>
      <c r="AI47" s="106"/>
      <c r="AJ47" s="384"/>
      <c r="AK47" s="383"/>
      <c r="AL47" s="383"/>
      <c r="AM47" s="393"/>
    </row>
    <row r="48" spans="1:39" ht="67.5" x14ac:dyDescent="0.25">
      <c r="A48" s="75" t="s">
        <v>1101</v>
      </c>
      <c r="B48" s="345" t="s">
        <v>1691</v>
      </c>
      <c r="C48" s="75"/>
      <c r="D48" s="75" t="s">
        <v>55</v>
      </c>
      <c r="E48" s="75"/>
      <c r="F48" s="75" t="s">
        <v>1692</v>
      </c>
      <c r="G48" s="75">
        <v>0</v>
      </c>
      <c r="H48" s="75">
        <v>16</v>
      </c>
      <c r="I48" s="75">
        <v>0</v>
      </c>
      <c r="J48" s="75">
        <v>0</v>
      </c>
      <c r="K48" s="75">
        <f t="shared" si="4"/>
        <v>16</v>
      </c>
      <c r="L48" s="75" t="s">
        <v>1693</v>
      </c>
      <c r="M48" s="75" t="s">
        <v>1013</v>
      </c>
      <c r="N48" s="75">
        <v>441</v>
      </c>
      <c r="O48" s="75" t="s">
        <v>1694</v>
      </c>
      <c r="P48" s="75" t="s">
        <v>1695</v>
      </c>
      <c r="Q48" s="75" t="s">
        <v>1696</v>
      </c>
      <c r="R48" s="75" t="s">
        <v>1061</v>
      </c>
      <c r="S48" s="620"/>
      <c r="T48" s="108"/>
      <c r="U48" s="108"/>
      <c r="V48" s="108"/>
      <c r="W48" s="108"/>
      <c r="X48" s="108"/>
      <c r="Y48" s="108"/>
      <c r="Z48" s="108"/>
      <c r="AA48" s="108"/>
      <c r="AB48" s="108"/>
      <c r="AC48" s="108"/>
      <c r="AD48" s="108"/>
      <c r="AE48" s="108"/>
      <c r="AF48" s="108"/>
      <c r="AG48" s="108"/>
      <c r="AH48" s="108"/>
      <c r="AI48" s="108"/>
      <c r="AJ48" s="614"/>
      <c r="AK48" s="108"/>
      <c r="AL48" s="108"/>
      <c r="AM48" s="393"/>
    </row>
    <row r="49" spans="1:39" ht="112.5" x14ac:dyDescent="0.25">
      <c r="A49" s="75" t="s">
        <v>1101</v>
      </c>
      <c r="B49" s="56" t="s">
        <v>1109</v>
      </c>
      <c r="C49" s="56" t="s">
        <v>55</v>
      </c>
      <c r="D49" s="56"/>
      <c r="E49" s="56"/>
      <c r="F49" s="56" t="s">
        <v>1104</v>
      </c>
      <c r="G49" s="57">
        <v>2</v>
      </c>
      <c r="H49" s="57"/>
      <c r="I49" s="57"/>
      <c r="J49" s="57"/>
      <c r="K49" s="58">
        <f t="shared" ref="K49:K53" si="5">SUM(G49:J49)</f>
        <v>2</v>
      </c>
      <c r="L49" s="59" t="s">
        <v>1105</v>
      </c>
      <c r="M49" s="56" t="s">
        <v>1013</v>
      </c>
      <c r="N49" s="56">
        <v>392</v>
      </c>
      <c r="O49" s="56" t="s">
        <v>1110</v>
      </c>
      <c r="P49" s="56" t="s">
        <v>1107</v>
      </c>
      <c r="Q49" s="56">
        <v>50</v>
      </c>
      <c r="R49" s="56" t="s">
        <v>1108</v>
      </c>
      <c r="S49" s="621"/>
      <c r="T49" s="197"/>
      <c r="U49" s="197"/>
      <c r="V49" s="197"/>
      <c r="W49" s="197"/>
      <c r="X49" s="197"/>
      <c r="Y49" s="197"/>
      <c r="Z49" s="197"/>
      <c r="AA49" s="197"/>
      <c r="AB49" s="197"/>
      <c r="AC49" s="197"/>
      <c r="AD49" s="197"/>
      <c r="AE49" s="197"/>
      <c r="AF49" s="197"/>
      <c r="AG49" s="197"/>
      <c r="AH49" s="197"/>
      <c r="AI49" s="197"/>
      <c r="AJ49" s="404"/>
      <c r="AK49" s="197"/>
      <c r="AL49" s="197"/>
      <c r="AM49" s="405"/>
    </row>
    <row r="50" spans="1:39" ht="112.5" x14ac:dyDescent="0.25">
      <c r="A50" s="75" t="s">
        <v>1101</v>
      </c>
      <c r="B50" s="56" t="s">
        <v>1111</v>
      </c>
      <c r="C50" s="56" t="s">
        <v>55</v>
      </c>
      <c r="D50" s="56"/>
      <c r="E50" s="56"/>
      <c r="F50" s="56" t="s">
        <v>1104</v>
      </c>
      <c r="G50" s="57">
        <v>2</v>
      </c>
      <c r="H50" s="57">
        <v>2</v>
      </c>
      <c r="I50" s="57"/>
      <c r="J50" s="57"/>
      <c r="K50" s="58">
        <f t="shared" si="5"/>
        <v>4</v>
      </c>
      <c r="L50" s="59" t="s">
        <v>1105</v>
      </c>
      <c r="M50" s="56" t="s">
        <v>1013</v>
      </c>
      <c r="N50" s="56">
        <v>392</v>
      </c>
      <c r="O50" s="56" t="s">
        <v>1110</v>
      </c>
      <c r="P50" s="56" t="s">
        <v>1107</v>
      </c>
      <c r="Q50" s="56">
        <v>100</v>
      </c>
      <c r="R50" s="56" t="s">
        <v>1108</v>
      </c>
      <c r="S50" s="621"/>
      <c r="T50" s="197"/>
      <c r="U50" s="197"/>
      <c r="V50" s="197"/>
      <c r="W50" s="197"/>
      <c r="X50" s="197"/>
      <c r="Y50" s="197"/>
      <c r="Z50" s="197"/>
      <c r="AA50" s="197"/>
      <c r="AB50" s="197"/>
      <c r="AC50" s="197"/>
      <c r="AD50" s="197"/>
      <c r="AE50" s="197"/>
      <c r="AF50" s="197"/>
      <c r="AG50" s="197"/>
      <c r="AH50" s="197"/>
      <c r="AI50" s="197"/>
      <c r="AJ50" s="404"/>
      <c r="AK50" s="197"/>
      <c r="AL50" s="197"/>
      <c r="AM50" s="405"/>
    </row>
    <row r="51" spans="1:39" ht="146.25" x14ac:dyDescent="0.25">
      <c r="A51" s="75" t="s">
        <v>1101</v>
      </c>
      <c r="B51" s="56" t="s">
        <v>1112</v>
      </c>
      <c r="C51" s="56" t="s">
        <v>55</v>
      </c>
      <c r="D51" s="56"/>
      <c r="E51" s="56"/>
      <c r="F51" s="56" t="s">
        <v>1113</v>
      </c>
      <c r="G51" s="57">
        <v>2</v>
      </c>
      <c r="H51" s="57"/>
      <c r="I51" s="57"/>
      <c r="J51" s="57"/>
      <c r="K51" s="58">
        <f t="shared" si="5"/>
        <v>2</v>
      </c>
      <c r="L51" s="59" t="s">
        <v>1105</v>
      </c>
      <c r="M51" s="56" t="s">
        <v>1013</v>
      </c>
      <c r="N51" s="56">
        <v>392</v>
      </c>
      <c r="O51" s="56" t="s">
        <v>1110</v>
      </c>
      <c r="P51" s="56" t="s">
        <v>1107</v>
      </c>
      <c r="Q51" s="56">
        <v>50</v>
      </c>
      <c r="R51" s="56" t="s">
        <v>1108</v>
      </c>
      <c r="S51" s="621"/>
      <c r="T51" s="197"/>
      <c r="U51" s="197"/>
      <c r="V51" s="197"/>
      <c r="W51" s="197"/>
      <c r="X51" s="197"/>
      <c r="Y51" s="197"/>
      <c r="Z51" s="197"/>
      <c r="AA51" s="197"/>
      <c r="AB51" s="197"/>
      <c r="AC51" s="197"/>
      <c r="AD51" s="197"/>
      <c r="AE51" s="197"/>
      <c r="AF51" s="197"/>
      <c r="AG51" s="197"/>
      <c r="AH51" s="197"/>
      <c r="AI51" s="197"/>
      <c r="AJ51" s="404"/>
      <c r="AK51" s="197"/>
      <c r="AL51" s="197"/>
      <c r="AM51" s="405"/>
    </row>
    <row r="52" spans="1:39" ht="112.5" x14ac:dyDescent="0.25">
      <c r="A52" s="75" t="s">
        <v>1101</v>
      </c>
      <c r="B52" s="56" t="s">
        <v>1114</v>
      </c>
      <c r="C52" s="56" t="s">
        <v>55</v>
      </c>
      <c r="D52" s="56"/>
      <c r="E52" s="56"/>
      <c r="F52" s="56" t="s">
        <v>1113</v>
      </c>
      <c r="G52" s="57">
        <v>2</v>
      </c>
      <c r="H52" s="57"/>
      <c r="I52" s="57"/>
      <c r="J52" s="57"/>
      <c r="K52" s="58">
        <f t="shared" si="5"/>
        <v>2</v>
      </c>
      <c r="L52" s="59" t="s">
        <v>1105</v>
      </c>
      <c r="M52" s="56" t="s">
        <v>1013</v>
      </c>
      <c r="N52" s="56">
        <v>392</v>
      </c>
      <c r="O52" s="56" t="s">
        <v>1110</v>
      </c>
      <c r="P52" s="56" t="s">
        <v>1107</v>
      </c>
      <c r="Q52" s="56">
        <v>100</v>
      </c>
      <c r="R52" s="56" t="s">
        <v>1108</v>
      </c>
      <c r="S52" s="621"/>
      <c r="T52" s="197"/>
      <c r="U52" s="197"/>
      <c r="V52" s="197"/>
      <c r="W52" s="197"/>
      <c r="X52" s="197"/>
      <c r="Y52" s="197"/>
      <c r="Z52" s="197"/>
      <c r="AA52" s="197"/>
      <c r="AB52" s="197"/>
      <c r="AC52" s="197"/>
      <c r="AD52" s="197"/>
      <c r="AE52" s="197"/>
      <c r="AF52" s="197"/>
      <c r="AG52" s="197"/>
      <c r="AH52" s="197"/>
      <c r="AI52" s="197"/>
      <c r="AJ52" s="404"/>
      <c r="AK52" s="197"/>
      <c r="AL52" s="197"/>
      <c r="AM52" s="405"/>
    </row>
    <row r="53" spans="1:39" ht="112.5" x14ac:dyDescent="0.25">
      <c r="A53" s="75" t="s">
        <v>1101</v>
      </c>
      <c r="B53" s="56" t="s">
        <v>1115</v>
      </c>
      <c r="C53" s="56" t="s">
        <v>55</v>
      </c>
      <c r="D53" s="56"/>
      <c r="E53" s="56"/>
      <c r="F53" s="56" t="s">
        <v>1116</v>
      </c>
      <c r="G53" s="57"/>
      <c r="H53" s="57">
        <v>1</v>
      </c>
      <c r="I53" s="57">
        <v>1</v>
      </c>
      <c r="J53" s="57">
        <v>1</v>
      </c>
      <c r="K53" s="58">
        <f t="shared" si="5"/>
        <v>3</v>
      </c>
      <c r="L53" s="59" t="s">
        <v>1105</v>
      </c>
      <c r="M53" s="56" t="s">
        <v>1013</v>
      </c>
      <c r="N53" s="56">
        <v>392</v>
      </c>
      <c r="O53" s="56" t="s">
        <v>1110</v>
      </c>
      <c r="P53" s="56" t="s">
        <v>1107</v>
      </c>
      <c r="Q53" s="56">
        <v>75</v>
      </c>
      <c r="R53" s="56" t="s">
        <v>1108</v>
      </c>
      <c r="S53" s="621"/>
      <c r="T53" s="197"/>
      <c r="U53" s="197"/>
      <c r="V53" s="197"/>
      <c r="W53" s="197"/>
      <c r="X53" s="197"/>
      <c r="Y53" s="197"/>
      <c r="Z53" s="197"/>
      <c r="AA53" s="197"/>
      <c r="AB53" s="197"/>
      <c r="AC53" s="197"/>
      <c r="AD53" s="197"/>
      <c r="AE53" s="197"/>
      <c r="AF53" s="197"/>
      <c r="AG53" s="197"/>
      <c r="AH53" s="197"/>
      <c r="AI53" s="197"/>
      <c r="AJ53" s="404"/>
      <c r="AK53" s="197"/>
      <c r="AL53" s="197"/>
      <c r="AM53" s="405"/>
    </row>
    <row r="54" spans="1:39" ht="90" x14ac:dyDescent="0.25">
      <c r="A54" s="75" t="s">
        <v>1101</v>
      </c>
      <c r="B54" s="56" t="s">
        <v>1117</v>
      </c>
      <c r="C54" s="56" t="s">
        <v>55</v>
      </c>
      <c r="D54" s="56"/>
      <c r="E54" s="56"/>
      <c r="F54" s="56" t="s">
        <v>1118</v>
      </c>
      <c r="G54" s="57">
        <v>3</v>
      </c>
      <c r="H54" s="57"/>
      <c r="I54" s="57"/>
      <c r="J54" s="57"/>
      <c r="K54" s="58">
        <v>3</v>
      </c>
      <c r="L54" s="59" t="s">
        <v>1105</v>
      </c>
      <c r="M54" s="56" t="s">
        <v>1013</v>
      </c>
      <c r="N54" s="56">
        <v>360</v>
      </c>
      <c r="O54" s="56" t="s">
        <v>1110</v>
      </c>
      <c r="P54" s="56" t="s">
        <v>1119</v>
      </c>
      <c r="Q54" s="56">
        <v>360</v>
      </c>
      <c r="R54" s="56" t="s">
        <v>1120</v>
      </c>
      <c r="S54" s="621"/>
      <c r="T54" s="197"/>
      <c r="U54" s="197"/>
      <c r="V54" s="197"/>
      <c r="W54" s="197"/>
      <c r="X54" s="197"/>
      <c r="Y54" s="197"/>
      <c r="Z54" s="197"/>
      <c r="AA54" s="197"/>
      <c r="AB54" s="197"/>
      <c r="AC54" s="197"/>
      <c r="AD54" s="197"/>
      <c r="AE54" s="197"/>
      <c r="AF54" s="197"/>
      <c r="AG54" s="197"/>
      <c r="AH54" s="197"/>
      <c r="AI54" s="197"/>
      <c r="AJ54" s="404"/>
      <c r="AK54" s="197"/>
      <c r="AL54" s="197"/>
      <c r="AM54" s="405"/>
    </row>
    <row r="55" spans="1:39" ht="78.75" x14ac:dyDescent="0.25">
      <c r="A55" s="75" t="s">
        <v>1101</v>
      </c>
      <c r="B55" s="56" t="s">
        <v>1121</v>
      </c>
      <c r="C55" s="56" t="s">
        <v>55</v>
      </c>
      <c r="D55" s="56"/>
      <c r="E55" s="56"/>
      <c r="F55" s="56" t="s">
        <v>1122</v>
      </c>
      <c r="G55" s="57">
        <v>8</v>
      </c>
      <c r="H55" s="57"/>
      <c r="I55" s="57"/>
      <c r="J55" s="57"/>
      <c r="K55" s="58">
        <v>8</v>
      </c>
      <c r="L55" s="59" t="s">
        <v>1105</v>
      </c>
      <c r="M55" s="56" t="s">
        <v>1013</v>
      </c>
      <c r="N55" s="56">
        <v>360</v>
      </c>
      <c r="O55" s="56" t="s">
        <v>1110</v>
      </c>
      <c r="P55" s="56" t="s">
        <v>1119</v>
      </c>
      <c r="Q55" s="56">
        <v>360</v>
      </c>
      <c r="R55" s="56" t="s">
        <v>1120</v>
      </c>
      <c r="S55" s="621"/>
      <c r="T55" s="197"/>
      <c r="U55" s="197"/>
      <c r="V55" s="197"/>
      <c r="W55" s="197"/>
      <c r="X55" s="197"/>
      <c r="Y55" s="197"/>
      <c r="Z55" s="197"/>
      <c r="AA55" s="197"/>
      <c r="AB55" s="197"/>
      <c r="AC55" s="197"/>
      <c r="AD55" s="197"/>
      <c r="AE55" s="197"/>
      <c r="AF55" s="197"/>
      <c r="AG55" s="197"/>
      <c r="AH55" s="197"/>
      <c r="AI55" s="197"/>
      <c r="AJ55" s="404"/>
      <c r="AK55" s="197"/>
      <c r="AL55" s="197"/>
      <c r="AM55" s="405"/>
    </row>
    <row r="56" spans="1:39" ht="168.75" x14ac:dyDescent="0.25">
      <c r="A56" s="75" t="s">
        <v>1101</v>
      </c>
      <c r="B56" s="56" t="s">
        <v>1123</v>
      </c>
      <c r="C56" s="56" t="s">
        <v>55</v>
      </c>
      <c r="D56" s="56"/>
      <c r="E56" s="56"/>
      <c r="F56" s="56" t="s">
        <v>1124</v>
      </c>
      <c r="G56" s="57"/>
      <c r="H56" s="57">
        <v>1</v>
      </c>
      <c r="I56" s="57"/>
      <c r="J56" s="57"/>
      <c r="K56" s="58">
        <v>1</v>
      </c>
      <c r="L56" s="59" t="s">
        <v>194</v>
      </c>
      <c r="M56" s="56" t="s">
        <v>1013</v>
      </c>
      <c r="N56" s="56">
        <v>380</v>
      </c>
      <c r="O56" s="56" t="s">
        <v>1125</v>
      </c>
      <c r="P56" s="56" t="s">
        <v>1126</v>
      </c>
      <c r="Q56" s="56">
        <v>50</v>
      </c>
      <c r="R56" s="56" t="s">
        <v>1120</v>
      </c>
      <c r="S56" s="621"/>
      <c r="T56" s="197"/>
      <c r="U56" s="197"/>
      <c r="V56" s="197"/>
      <c r="W56" s="197"/>
      <c r="X56" s="197"/>
      <c r="Y56" s="197"/>
      <c r="Z56" s="197"/>
      <c r="AA56" s="197"/>
      <c r="AB56" s="197"/>
      <c r="AC56" s="197"/>
      <c r="AD56" s="197"/>
      <c r="AE56" s="197"/>
      <c r="AF56" s="197"/>
      <c r="AG56" s="197"/>
      <c r="AH56" s="197"/>
      <c r="AI56" s="197"/>
      <c r="AJ56" s="404"/>
      <c r="AK56" s="197"/>
      <c r="AL56" s="197"/>
      <c r="AM56" s="405"/>
    </row>
    <row r="57" spans="1:39" ht="168.75" x14ac:dyDescent="0.25">
      <c r="A57" s="75" t="s">
        <v>1101</v>
      </c>
      <c r="B57" s="56" t="s">
        <v>1127</v>
      </c>
      <c r="C57" s="56" t="s">
        <v>55</v>
      </c>
      <c r="D57" s="56"/>
      <c r="E57" s="56"/>
      <c r="F57" s="56" t="s">
        <v>1124</v>
      </c>
      <c r="G57" s="57"/>
      <c r="H57" s="57">
        <v>1</v>
      </c>
      <c r="I57" s="57"/>
      <c r="J57" s="57"/>
      <c r="K57" s="58">
        <v>1</v>
      </c>
      <c r="L57" s="59" t="s">
        <v>194</v>
      </c>
      <c r="M57" s="56" t="s">
        <v>1013</v>
      </c>
      <c r="N57" s="56">
        <v>380</v>
      </c>
      <c r="O57" s="56" t="s">
        <v>1125</v>
      </c>
      <c r="P57" s="56" t="s">
        <v>1126</v>
      </c>
      <c r="Q57" s="56">
        <v>50</v>
      </c>
      <c r="R57" s="56" t="s">
        <v>1120</v>
      </c>
      <c r="S57" s="621"/>
      <c r="T57" s="197"/>
      <c r="U57" s="197"/>
      <c r="V57" s="197"/>
      <c r="W57" s="197"/>
      <c r="X57" s="197"/>
      <c r="Y57" s="197"/>
      <c r="Z57" s="197"/>
      <c r="AA57" s="197"/>
      <c r="AB57" s="197"/>
      <c r="AC57" s="197"/>
      <c r="AD57" s="197"/>
      <c r="AE57" s="197"/>
      <c r="AF57" s="197"/>
      <c r="AG57" s="197"/>
      <c r="AH57" s="197"/>
      <c r="AI57" s="197"/>
      <c r="AJ57" s="404"/>
      <c r="AK57" s="197"/>
      <c r="AL57" s="197"/>
      <c r="AM57" s="405"/>
    </row>
    <row r="58" spans="1:39" ht="168.75" x14ac:dyDescent="0.25">
      <c r="A58" s="75" t="s">
        <v>1101</v>
      </c>
      <c r="B58" s="56" t="s">
        <v>1128</v>
      </c>
      <c r="C58" s="56" t="s">
        <v>55</v>
      </c>
      <c r="D58" s="56"/>
      <c r="E58" s="56"/>
      <c r="F58" s="56" t="s">
        <v>1124</v>
      </c>
      <c r="G58" s="57"/>
      <c r="H58" s="57">
        <v>1</v>
      </c>
      <c r="I58" s="57"/>
      <c r="J58" s="57"/>
      <c r="K58" s="58">
        <v>1</v>
      </c>
      <c r="L58" s="59" t="s">
        <v>194</v>
      </c>
      <c r="M58" s="56" t="s">
        <v>1013</v>
      </c>
      <c r="N58" s="56">
        <v>380</v>
      </c>
      <c r="O58" s="56" t="s">
        <v>1125</v>
      </c>
      <c r="P58" s="56" t="s">
        <v>1126</v>
      </c>
      <c r="Q58" s="56">
        <v>50</v>
      </c>
      <c r="R58" s="56" t="s">
        <v>1120</v>
      </c>
      <c r="S58" s="621"/>
      <c r="T58" s="197"/>
      <c r="U58" s="197"/>
      <c r="V58" s="197"/>
      <c r="W58" s="197"/>
      <c r="X58" s="197"/>
      <c r="Y58" s="197"/>
      <c r="Z58" s="197"/>
      <c r="AA58" s="197"/>
      <c r="AB58" s="197"/>
      <c r="AC58" s="197"/>
      <c r="AD58" s="197"/>
      <c r="AE58" s="197"/>
      <c r="AF58" s="197"/>
      <c r="AG58" s="197"/>
      <c r="AH58" s="197"/>
      <c r="AI58" s="197"/>
      <c r="AJ58" s="404"/>
      <c r="AK58" s="197"/>
      <c r="AL58" s="197"/>
      <c r="AM58" s="405"/>
    </row>
    <row r="59" spans="1:39" ht="56.25" x14ac:dyDescent="0.25">
      <c r="A59" s="75" t="s">
        <v>1101</v>
      </c>
      <c r="B59" s="56" t="s">
        <v>1129</v>
      </c>
      <c r="C59" s="56" t="s">
        <v>55</v>
      </c>
      <c r="D59" s="56"/>
      <c r="E59" s="56"/>
      <c r="F59" s="56" t="s">
        <v>1130</v>
      </c>
      <c r="G59" s="57">
        <v>2</v>
      </c>
      <c r="H59" s="57"/>
      <c r="I59" s="57"/>
      <c r="J59" s="57"/>
      <c r="K59" s="58">
        <v>2</v>
      </c>
      <c r="L59" s="59" t="s">
        <v>1105</v>
      </c>
      <c r="M59" s="56" t="s">
        <v>1013</v>
      </c>
      <c r="N59" s="56">
        <v>30</v>
      </c>
      <c r="O59" s="56" t="s">
        <v>1131</v>
      </c>
      <c r="P59" s="56" t="s">
        <v>1132</v>
      </c>
      <c r="Q59" s="56">
        <v>30</v>
      </c>
      <c r="R59" s="56" t="s">
        <v>1120</v>
      </c>
      <c r="S59" s="621"/>
      <c r="T59" s="197"/>
      <c r="U59" s="197"/>
      <c r="V59" s="197"/>
      <c r="W59" s="197"/>
      <c r="X59" s="197"/>
      <c r="Y59" s="197"/>
      <c r="Z59" s="197"/>
      <c r="AA59" s="197"/>
      <c r="AB59" s="197"/>
      <c r="AC59" s="197"/>
      <c r="AD59" s="197"/>
      <c r="AE59" s="197"/>
      <c r="AF59" s="197"/>
      <c r="AG59" s="197"/>
      <c r="AH59" s="197"/>
      <c r="AI59" s="197"/>
      <c r="AJ59" s="404"/>
      <c r="AK59" s="197"/>
      <c r="AL59" s="197"/>
      <c r="AM59" s="405"/>
    </row>
    <row r="60" spans="1:39" ht="56.25" x14ac:dyDescent="0.25">
      <c r="A60" s="75" t="s">
        <v>1101</v>
      </c>
      <c r="B60" s="56" t="s">
        <v>1129</v>
      </c>
      <c r="C60" s="56" t="s">
        <v>55</v>
      </c>
      <c r="D60" s="56"/>
      <c r="E60" s="56"/>
      <c r="F60" s="56" t="s">
        <v>1130</v>
      </c>
      <c r="G60" s="57">
        <v>1</v>
      </c>
      <c r="H60" s="57"/>
      <c r="I60" s="57"/>
      <c r="J60" s="57"/>
      <c r="K60" s="58">
        <v>1</v>
      </c>
      <c r="L60" s="59" t="s">
        <v>1105</v>
      </c>
      <c r="M60" s="56" t="s">
        <v>1013</v>
      </c>
      <c r="N60" s="56">
        <v>30</v>
      </c>
      <c r="O60" s="56" t="s">
        <v>1131</v>
      </c>
      <c r="P60" s="56" t="s">
        <v>1132</v>
      </c>
      <c r="Q60" s="56">
        <v>30</v>
      </c>
      <c r="R60" s="56" t="s">
        <v>1120</v>
      </c>
      <c r="S60" s="621"/>
      <c r="T60" s="197"/>
      <c r="U60" s="197"/>
      <c r="V60" s="197"/>
      <c r="W60" s="197"/>
      <c r="X60" s="197"/>
      <c r="Y60" s="197"/>
      <c r="Z60" s="197"/>
      <c r="AA60" s="197"/>
      <c r="AB60" s="197"/>
      <c r="AC60" s="197"/>
      <c r="AD60" s="197"/>
      <c r="AE60" s="197"/>
      <c r="AF60" s="197"/>
      <c r="AG60" s="197"/>
      <c r="AH60" s="197"/>
      <c r="AI60" s="197"/>
      <c r="AJ60" s="404"/>
      <c r="AK60" s="197"/>
      <c r="AL60" s="197"/>
      <c r="AM60" s="405"/>
    </row>
    <row r="61" spans="1:39" ht="112.5" x14ac:dyDescent="0.25">
      <c r="A61" s="75" t="s">
        <v>1101</v>
      </c>
      <c r="B61" s="56" t="s">
        <v>1133</v>
      </c>
      <c r="C61" s="56" t="s">
        <v>55</v>
      </c>
      <c r="D61" s="56"/>
      <c r="E61" s="56"/>
      <c r="F61" s="56" t="s">
        <v>1134</v>
      </c>
      <c r="G61" s="57">
        <v>1</v>
      </c>
      <c r="H61" s="57"/>
      <c r="I61" s="57"/>
      <c r="J61" s="57"/>
      <c r="K61" s="58">
        <v>1</v>
      </c>
      <c r="L61" s="59" t="s">
        <v>1105</v>
      </c>
      <c r="M61" s="56" t="s">
        <v>1013</v>
      </c>
      <c r="N61" s="56">
        <v>120</v>
      </c>
      <c r="O61" s="56" t="s">
        <v>1131</v>
      </c>
      <c r="P61" s="56" t="s">
        <v>1135</v>
      </c>
      <c r="Q61" s="56">
        <v>120</v>
      </c>
      <c r="R61" s="56" t="s">
        <v>1120</v>
      </c>
      <c r="S61" s="621"/>
      <c r="T61" s="197"/>
      <c r="U61" s="197"/>
      <c r="V61" s="197"/>
      <c r="W61" s="197"/>
      <c r="X61" s="197"/>
      <c r="Y61" s="197"/>
      <c r="Z61" s="197"/>
      <c r="AA61" s="197"/>
      <c r="AB61" s="197"/>
      <c r="AC61" s="197"/>
      <c r="AD61" s="197"/>
      <c r="AE61" s="197"/>
      <c r="AF61" s="197"/>
      <c r="AG61" s="197"/>
      <c r="AH61" s="197"/>
      <c r="AI61" s="197"/>
      <c r="AJ61" s="404"/>
      <c r="AK61" s="197"/>
      <c r="AL61" s="197"/>
      <c r="AM61" s="405"/>
    </row>
    <row r="62" spans="1:39" ht="157.5" x14ac:dyDescent="0.25">
      <c r="A62" s="75" t="s">
        <v>1563</v>
      </c>
      <c r="B62" s="350" t="s">
        <v>1540</v>
      </c>
      <c r="C62" s="200" t="s">
        <v>55</v>
      </c>
      <c r="D62" s="200"/>
      <c r="E62" s="200"/>
      <c r="F62" s="350" t="s">
        <v>1541</v>
      </c>
      <c r="G62" s="636">
        <v>0</v>
      </c>
      <c r="H62" s="636">
        <v>13</v>
      </c>
      <c r="I62" s="636">
        <v>13</v>
      </c>
      <c r="J62" s="636">
        <v>13</v>
      </c>
      <c r="K62" s="524">
        <f t="shared" ref="K62:K65" si="6">SUM(G62:J62)</f>
        <v>39</v>
      </c>
      <c r="L62" s="348" t="s">
        <v>1542</v>
      </c>
      <c r="M62" s="348" t="s">
        <v>114</v>
      </c>
      <c r="N62" s="344">
        <v>316</v>
      </c>
      <c r="O62" s="348" t="s">
        <v>1543</v>
      </c>
      <c r="P62" s="348" t="s">
        <v>1544</v>
      </c>
      <c r="Q62" s="348">
        <v>13</v>
      </c>
      <c r="R62" s="348" t="s">
        <v>1545</v>
      </c>
      <c r="S62" s="156"/>
      <c r="T62" s="396"/>
      <c r="U62" s="396"/>
      <c r="V62" s="396"/>
      <c r="W62" s="396"/>
      <c r="X62" s="396"/>
      <c r="Y62" s="396"/>
      <c r="Z62" s="396"/>
      <c r="AA62" s="396"/>
      <c r="AB62" s="396"/>
      <c r="AC62" s="396"/>
      <c r="AD62" s="396"/>
      <c r="AE62" s="396"/>
      <c r="AF62" s="396"/>
      <c r="AG62" s="396"/>
      <c r="AH62" s="358"/>
      <c r="AI62" s="519"/>
      <c r="AJ62" s="520"/>
      <c r="AK62" s="396"/>
      <c r="AL62" s="521"/>
      <c r="AM62" s="522"/>
    </row>
    <row r="63" spans="1:39" ht="113.25" thickBot="1" x14ac:dyDescent="0.3">
      <c r="A63" s="75" t="s">
        <v>1563</v>
      </c>
      <c r="B63" s="350" t="s">
        <v>1546</v>
      </c>
      <c r="C63" s="200" t="s">
        <v>55</v>
      </c>
      <c r="D63" s="200" t="s">
        <v>55</v>
      </c>
      <c r="E63" s="200" t="s">
        <v>55</v>
      </c>
      <c r="F63" s="350" t="s">
        <v>1547</v>
      </c>
      <c r="G63" s="636">
        <v>345</v>
      </c>
      <c r="H63" s="636">
        <v>545</v>
      </c>
      <c r="I63" s="200">
        <v>1045</v>
      </c>
      <c r="J63" s="200">
        <v>1495</v>
      </c>
      <c r="K63" s="524">
        <f t="shared" si="6"/>
        <v>3430</v>
      </c>
      <c r="L63" s="348" t="s">
        <v>1548</v>
      </c>
      <c r="M63" s="348" t="s">
        <v>114</v>
      </c>
      <c r="N63" s="344">
        <v>375</v>
      </c>
      <c r="O63" s="348" t="s">
        <v>1549</v>
      </c>
      <c r="P63" s="348" t="s">
        <v>1550</v>
      </c>
      <c r="Q63" s="348">
        <v>7000</v>
      </c>
      <c r="R63" s="348" t="s">
        <v>1545</v>
      </c>
      <c r="S63" s="156"/>
      <c r="T63" s="147"/>
      <c r="U63" s="147"/>
      <c r="V63" s="152"/>
      <c r="W63" s="147"/>
      <c r="X63" s="147"/>
      <c r="Y63" s="525"/>
      <c r="Z63" s="237"/>
      <c r="AA63" s="237"/>
      <c r="AB63" s="152"/>
      <c r="AC63" s="357"/>
      <c r="AD63" s="147"/>
      <c r="AE63" s="147"/>
      <c r="AF63" s="147"/>
      <c r="AG63" s="147"/>
      <c r="AH63" s="56"/>
      <c r="AI63" s="337"/>
      <c r="AJ63" s="170"/>
      <c r="AK63" s="147"/>
      <c r="AL63" s="526"/>
      <c r="AM63" s="527"/>
    </row>
    <row r="64" spans="1:39" ht="79.5" thickBot="1" x14ac:dyDescent="0.3">
      <c r="A64" s="75" t="s">
        <v>1563</v>
      </c>
      <c r="B64" s="350" t="s">
        <v>1551</v>
      </c>
      <c r="C64" s="200"/>
      <c r="D64" s="200"/>
      <c r="E64" s="200" t="s">
        <v>55</v>
      </c>
      <c r="F64" s="350" t="s">
        <v>1552</v>
      </c>
      <c r="G64" s="636">
        <v>0</v>
      </c>
      <c r="H64" s="636">
        <v>3</v>
      </c>
      <c r="I64" s="200">
        <v>3</v>
      </c>
      <c r="J64" s="200">
        <v>3</v>
      </c>
      <c r="K64" s="524">
        <f t="shared" si="6"/>
        <v>9</v>
      </c>
      <c r="L64" s="348" t="s">
        <v>1553</v>
      </c>
      <c r="M64" s="348" t="s">
        <v>114</v>
      </c>
      <c r="N64" s="344">
        <v>415</v>
      </c>
      <c r="O64" s="348" t="s">
        <v>1554</v>
      </c>
      <c r="P64" s="348" t="s">
        <v>1555</v>
      </c>
      <c r="Q64" s="348">
        <v>3</v>
      </c>
      <c r="R64" s="348" t="s">
        <v>1556</v>
      </c>
      <c r="S64" s="176"/>
      <c r="T64" s="28"/>
      <c r="U64" s="28"/>
      <c r="V64" s="28"/>
      <c r="W64" s="28"/>
      <c r="X64" s="28"/>
      <c r="Y64" s="28"/>
      <c r="Z64" s="28"/>
      <c r="AA64" s="28"/>
      <c r="AB64" s="56"/>
      <c r="AC64" s="531"/>
      <c r="AD64" s="28"/>
      <c r="AE64" s="28"/>
      <c r="AF64" s="28"/>
      <c r="AG64" s="28"/>
      <c r="AH64" s="56"/>
      <c r="AI64" s="337"/>
      <c r="AJ64" s="532"/>
      <c r="AK64" s="28"/>
      <c r="AL64" s="521"/>
      <c r="AM64" s="527"/>
    </row>
    <row r="65" spans="1:39" ht="135.75" thickBot="1" x14ac:dyDescent="0.3">
      <c r="A65" s="75" t="s">
        <v>1563</v>
      </c>
      <c r="B65" s="350" t="s">
        <v>1557</v>
      </c>
      <c r="C65" s="200" t="s">
        <v>55</v>
      </c>
      <c r="D65" s="200" t="s">
        <v>55</v>
      </c>
      <c r="E65" s="200"/>
      <c r="F65" s="350" t="s">
        <v>1558</v>
      </c>
      <c r="G65" s="636">
        <v>70</v>
      </c>
      <c r="H65" s="636">
        <v>110</v>
      </c>
      <c r="I65" s="200">
        <v>110</v>
      </c>
      <c r="J65" s="200">
        <v>110</v>
      </c>
      <c r="K65" s="524">
        <f t="shared" si="6"/>
        <v>400</v>
      </c>
      <c r="L65" s="348" t="s">
        <v>1559</v>
      </c>
      <c r="M65" s="348" t="s">
        <v>114</v>
      </c>
      <c r="N65" s="344">
        <v>372</v>
      </c>
      <c r="O65" s="348" t="s">
        <v>1560</v>
      </c>
      <c r="P65" s="348" t="s">
        <v>1561</v>
      </c>
      <c r="Q65" s="348">
        <v>550</v>
      </c>
      <c r="R65" s="348" t="s">
        <v>1545</v>
      </c>
      <c r="S65" s="622"/>
      <c r="T65" s="180"/>
      <c r="U65" s="180"/>
      <c r="V65" s="182"/>
      <c r="W65" s="236"/>
      <c r="X65" s="237"/>
      <c r="Y65" s="525"/>
      <c r="Z65" s="237"/>
      <c r="AA65" s="237"/>
      <c r="AB65" s="531"/>
      <c r="AC65" s="531"/>
      <c r="AD65" s="237"/>
      <c r="AE65" s="237"/>
      <c r="AF65" s="237"/>
      <c r="AG65" s="237"/>
      <c r="AH65" s="542"/>
      <c r="AI65" s="543"/>
      <c r="AJ65" s="532"/>
      <c r="AK65" s="237"/>
      <c r="AL65" s="526"/>
      <c r="AM65" s="544"/>
    </row>
    <row r="66" spans="1:39" ht="78.75" x14ac:dyDescent="0.25">
      <c r="A66" s="56" t="s">
        <v>77</v>
      </c>
      <c r="B66" s="596" t="s">
        <v>54</v>
      </c>
      <c r="C66" s="76" t="s">
        <v>5</v>
      </c>
      <c r="D66" s="76" t="s">
        <v>55</v>
      </c>
      <c r="E66" s="76"/>
      <c r="F66" s="597" t="s">
        <v>1666</v>
      </c>
      <c r="G66" s="76">
        <v>10</v>
      </c>
      <c r="H66" s="76">
        <v>10</v>
      </c>
      <c r="I66" s="596" t="s">
        <v>1667</v>
      </c>
      <c r="J66" s="596" t="s">
        <v>1667</v>
      </c>
      <c r="K66" s="596" t="s">
        <v>1668</v>
      </c>
      <c r="L66" s="597" t="s">
        <v>56</v>
      </c>
      <c r="M66" s="596" t="s">
        <v>57</v>
      </c>
      <c r="N66" s="596">
        <v>544</v>
      </c>
      <c r="O66" s="596" t="s">
        <v>58</v>
      </c>
      <c r="P66" s="596" t="s">
        <v>59</v>
      </c>
      <c r="Q66" s="596" t="s">
        <v>60</v>
      </c>
      <c r="R66" s="596" t="s">
        <v>61</v>
      </c>
      <c r="S66" s="598"/>
      <c r="T66" s="101"/>
      <c r="U66" s="101"/>
      <c r="V66" s="101"/>
      <c r="W66" s="101"/>
      <c r="X66" s="101"/>
      <c r="Y66" s="101"/>
      <c r="Z66" s="101"/>
      <c r="AA66" s="101"/>
      <c r="AB66" s="101"/>
      <c r="AC66" s="101"/>
      <c r="AD66" s="101"/>
      <c r="AE66" s="101"/>
      <c r="AF66" s="101"/>
      <c r="AG66" s="580"/>
      <c r="AH66" s="581"/>
      <c r="AI66" s="582"/>
      <c r="AJ66" s="599"/>
      <c r="AK66" s="580"/>
      <c r="AL66" s="583"/>
      <c r="AM66" s="600"/>
    </row>
    <row r="67" spans="1:39" ht="90" x14ac:dyDescent="0.25">
      <c r="A67" s="56" t="s">
        <v>77</v>
      </c>
      <c r="B67" s="596" t="s">
        <v>54</v>
      </c>
      <c r="C67" s="76"/>
      <c r="D67" s="76"/>
      <c r="E67" s="76" t="s">
        <v>55</v>
      </c>
      <c r="F67" s="597" t="s">
        <v>1670</v>
      </c>
      <c r="G67" s="76">
        <v>10</v>
      </c>
      <c r="H67" s="76">
        <v>10</v>
      </c>
      <c r="I67" s="596" t="s">
        <v>1667</v>
      </c>
      <c r="J67" s="596" t="s">
        <v>1667</v>
      </c>
      <c r="K67" s="596" t="s">
        <v>1668</v>
      </c>
      <c r="L67" s="597" t="s">
        <v>56</v>
      </c>
      <c r="M67" s="596" t="s">
        <v>57</v>
      </c>
      <c r="N67" s="596">
        <v>544</v>
      </c>
      <c r="O67" s="596" t="s">
        <v>58</v>
      </c>
      <c r="P67" s="596" t="s">
        <v>59</v>
      </c>
      <c r="Q67" s="596" t="s">
        <v>60</v>
      </c>
      <c r="R67" s="596" t="s">
        <v>61</v>
      </c>
      <c r="S67" s="598"/>
      <c r="T67" s="101"/>
      <c r="U67" s="101"/>
      <c r="V67" s="101"/>
      <c r="W67" s="101"/>
      <c r="X67" s="101"/>
      <c r="Y67" s="101"/>
      <c r="Z67" s="101"/>
      <c r="AA67" s="101"/>
      <c r="AB67" s="101"/>
      <c r="AC67" s="101"/>
      <c r="AD67" s="101"/>
      <c r="AE67" s="101"/>
      <c r="AF67" s="101"/>
      <c r="AG67" s="580"/>
      <c r="AH67" s="581"/>
      <c r="AI67" s="582"/>
      <c r="AJ67" s="599"/>
      <c r="AK67" s="580"/>
      <c r="AL67" s="583"/>
      <c r="AM67" s="600"/>
    </row>
    <row r="68" spans="1:39" ht="56.25" x14ac:dyDescent="0.25">
      <c r="A68" s="75" t="s">
        <v>77</v>
      </c>
      <c r="B68" s="75" t="s">
        <v>62</v>
      </c>
      <c r="C68" s="76" t="s">
        <v>63</v>
      </c>
      <c r="D68" s="76"/>
      <c r="E68" s="76"/>
      <c r="F68" s="75" t="s">
        <v>64</v>
      </c>
      <c r="G68" s="75">
        <v>8</v>
      </c>
      <c r="H68" s="75">
        <v>8</v>
      </c>
      <c r="I68" s="75">
        <v>8</v>
      </c>
      <c r="J68" s="75">
        <v>9</v>
      </c>
      <c r="K68" s="58">
        <f>SUM(G68:J68)</f>
        <v>33</v>
      </c>
      <c r="L68" s="75" t="s">
        <v>65</v>
      </c>
      <c r="M68" s="75" t="s">
        <v>66</v>
      </c>
      <c r="N68" s="75">
        <v>543</v>
      </c>
      <c r="O68" s="75" t="s">
        <v>67</v>
      </c>
      <c r="P68" s="75" t="s">
        <v>68</v>
      </c>
      <c r="Q68" s="75">
        <v>30</v>
      </c>
      <c r="R68" s="75" t="s">
        <v>69</v>
      </c>
      <c r="S68" s="229"/>
      <c r="T68" s="580"/>
      <c r="U68" s="580"/>
      <c r="V68" s="580"/>
      <c r="W68" s="580"/>
      <c r="X68" s="580"/>
      <c r="Y68" s="580"/>
      <c r="Z68" s="580"/>
      <c r="AA68" s="580"/>
      <c r="AB68" s="580"/>
      <c r="AC68" s="580"/>
      <c r="AD68" s="580"/>
      <c r="AE68" s="580"/>
      <c r="AF68" s="580"/>
      <c r="AG68" s="580"/>
      <c r="AH68" s="101"/>
      <c r="AI68" s="584"/>
      <c r="AJ68" s="587"/>
      <c r="AK68" s="580"/>
      <c r="AL68" s="583"/>
      <c r="AM68" s="601"/>
    </row>
    <row r="69" spans="1:39" ht="123.75" x14ac:dyDescent="0.25">
      <c r="A69" s="75" t="s">
        <v>368</v>
      </c>
      <c r="B69" s="245" t="s">
        <v>276</v>
      </c>
      <c r="C69" s="246" t="s">
        <v>63</v>
      </c>
      <c r="D69" s="246"/>
      <c r="E69" s="246"/>
      <c r="F69" s="245" t="s">
        <v>277</v>
      </c>
      <c r="G69" s="247">
        <v>2</v>
      </c>
      <c r="H69" s="247">
        <v>3</v>
      </c>
      <c r="I69" s="247">
        <v>3</v>
      </c>
      <c r="J69" s="247">
        <v>3</v>
      </c>
      <c r="K69" s="247">
        <f>G69+H69+I69+J69</f>
        <v>11</v>
      </c>
      <c r="L69" s="245" t="s">
        <v>278</v>
      </c>
      <c r="M69" s="247" t="s">
        <v>279</v>
      </c>
      <c r="N69" s="246">
        <v>480</v>
      </c>
      <c r="O69" s="246" t="s">
        <v>280</v>
      </c>
      <c r="P69" s="245" t="s">
        <v>281</v>
      </c>
      <c r="Q69" s="247">
        <v>1</v>
      </c>
      <c r="R69" s="245" t="s">
        <v>282</v>
      </c>
      <c r="S69" s="232"/>
      <c r="T69" s="230"/>
      <c r="U69" s="230"/>
      <c r="V69" s="230"/>
      <c r="W69" s="230"/>
      <c r="X69" s="230"/>
      <c r="Y69" s="230"/>
      <c r="Z69" s="230"/>
      <c r="AA69" s="230"/>
      <c r="AB69" s="230"/>
      <c r="AC69" s="230"/>
      <c r="AD69" s="230"/>
      <c r="AE69" s="230"/>
      <c r="AF69" s="230"/>
      <c r="AG69" s="230"/>
      <c r="AH69" s="230"/>
      <c r="AI69" s="230"/>
      <c r="AJ69" s="231"/>
      <c r="AK69" s="230"/>
      <c r="AL69" s="230"/>
      <c r="AM69" s="230"/>
    </row>
    <row r="70" spans="1:39" ht="123.75" x14ac:dyDescent="0.25">
      <c r="A70" s="75" t="s">
        <v>368</v>
      </c>
      <c r="B70" s="245" t="s">
        <v>276</v>
      </c>
      <c r="C70" s="246"/>
      <c r="D70" s="246" t="s">
        <v>63</v>
      </c>
      <c r="E70" s="246"/>
      <c r="F70" s="245" t="s">
        <v>277</v>
      </c>
      <c r="G70" s="247">
        <v>2</v>
      </c>
      <c r="H70" s="247">
        <v>3</v>
      </c>
      <c r="I70" s="247">
        <v>3</v>
      </c>
      <c r="J70" s="247">
        <v>3</v>
      </c>
      <c r="K70" s="247">
        <f>G70+H70+I70+J70</f>
        <v>11</v>
      </c>
      <c r="L70" s="245" t="s">
        <v>278</v>
      </c>
      <c r="M70" s="247" t="s">
        <v>279</v>
      </c>
      <c r="N70" s="246">
        <v>480</v>
      </c>
      <c r="O70" s="246" t="s">
        <v>280</v>
      </c>
      <c r="P70" s="245" t="s">
        <v>281</v>
      </c>
      <c r="Q70" s="247">
        <v>2</v>
      </c>
      <c r="R70" s="245" t="s">
        <v>282</v>
      </c>
      <c r="S70" s="232"/>
      <c r="T70" s="230"/>
      <c r="U70" s="230"/>
      <c r="V70" s="230"/>
      <c r="W70" s="230"/>
      <c r="X70" s="230"/>
      <c r="Y70" s="230"/>
      <c r="Z70" s="230"/>
      <c r="AA70" s="230"/>
      <c r="AB70" s="230"/>
      <c r="AC70" s="230"/>
      <c r="AD70" s="230"/>
      <c r="AE70" s="230"/>
      <c r="AF70" s="230"/>
      <c r="AG70" s="230"/>
      <c r="AH70" s="230"/>
      <c r="AI70" s="230"/>
      <c r="AJ70" s="231"/>
      <c r="AK70" s="230"/>
      <c r="AL70" s="230"/>
      <c r="AM70" s="230"/>
    </row>
    <row r="71" spans="1:39" ht="123.75" x14ac:dyDescent="0.25">
      <c r="A71" s="75" t="s">
        <v>368</v>
      </c>
      <c r="B71" s="245" t="s">
        <v>276</v>
      </c>
      <c r="C71" s="246"/>
      <c r="D71" s="246"/>
      <c r="E71" s="246" t="s">
        <v>63</v>
      </c>
      <c r="F71" s="245" t="s">
        <v>277</v>
      </c>
      <c r="G71" s="247">
        <v>2</v>
      </c>
      <c r="H71" s="247">
        <v>3</v>
      </c>
      <c r="I71" s="247">
        <v>3</v>
      </c>
      <c r="J71" s="247">
        <v>3</v>
      </c>
      <c r="K71" s="247">
        <f>G71+H71+I71+J71</f>
        <v>11</v>
      </c>
      <c r="L71" s="245" t="s">
        <v>278</v>
      </c>
      <c r="M71" s="247" t="s">
        <v>279</v>
      </c>
      <c r="N71" s="246">
        <v>480</v>
      </c>
      <c r="O71" s="246" t="s">
        <v>280</v>
      </c>
      <c r="P71" s="245" t="s">
        <v>281</v>
      </c>
      <c r="Q71" s="247">
        <v>3</v>
      </c>
      <c r="R71" s="245" t="s">
        <v>282</v>
      </c>
      <c r="S71" s="232"/>
      <c r="T71" s="230"/>
      <c r="U71" s="230"/>
      <c r="V71" s="230"/>
      <c r="W71" s="230"/>
      <c r="X71" s="230"/>
      <c r="Y71" s="230"/>
      <c r="Z71" s="230"/>
      <c r="AA71" s="230"/>
      <c r="AB71" s="230"/>
      <c r="AC71" s="230"/>
      <c r="AD71" s="230"/>
      <c r="AE71" s="230"/>
      <c r="AF71" s="230"/>
      <c r="AG71" s="230"/>
      <c r="AH71" s="230"/>
      <c r="AI71" s="230"/>
      <c r="AJ71" s="231"/>
      <c r="AK71" s="230"/>
      <c r="AL71" s="230"/>
      <c r="AM71" s="230"/>
    </row>
    <row r="72" spans="1:39" ht="90" x14ac:dyDescent="0.25">
      <c r="A72" s="75" t="s">
        <v>368</v>
      </c>
      <c r="B72" s="245" t="s">
        <v>283</v>
      </c>
      <c r="C72" s="246"/>
      <c r="D72" s="246"/>
      <c r="E72" s="246" t="s">
        <v>63</v>
      </c>
      <c r="F72" s="245" t="s">
        <v>284</v>
      </c>
      <c r="G72" s="247">
        <v>28</v>
      </c>
      <c r="H72" s="247">
        <v>28</v>
      </c>
      <c r="I72" s="247">
        <v>28</v>
      </c>
      <c r="J72" s="247">
        <v>28</v>
      </c>
      <c r="K72" s="247">
        <v>112</v>
      </c>
      <c r="L72" s="245" t="s">
        <v>285</v>
      </c>
      <c r="M72" s="247" t="s">
        <v>279</v>
      </c>
      <c r="N72" s="246">
        <v>270</v>
      </c>
      <c r="O72" s="246" t="s">
        <v>280</v>
      </c>
      <c r="P72" s="245" t="s">
        <v>286</v>
      </c>
      <c r="Q72" s="246">
        <v>1</v>
      </c>
      <c r="R72" s="245" t="s">
        <v>287</v>
      </c>
      <c r="S72" s="232"/>
      <c r="T72" s="230"/>
      <c r="U72" s="230"/>
      <c r="V72" s="129"/>
      <c r="W72" s="230"/>
      <c r="X72" s="129"/>
      <c r="Y72" s="230"/>
      <c r="Z72" s="230"/>
      <c r="AA72" s="230"/>
      <c r="AB72" s="230"/>
      <c r="AC72" s="230"/>
      <c r="AD72" s="230"/>
      <c r="AE72" s="230"/>
      <c r="AF72" s="230"/>
      <c r="AG72" s="230"/>
      <c r="AH72" s="230"/>
      <c r="AI72" s="230"/>
      <c r="AJ72" s="231"/>
      <c r="AK72" s="230"/>
      <c r="AL72" s="230"/>
      <c r="AM72" s="230"/>
    </row>
    <row r="73" spans="1:39" ht="168.75" x14ac:dyDescent="0.25">
      <c r="A73" s="75" t="s">
        <v>368</v>
      </c>
      <c r="B73" s="245" t="s">
        <v>288</v>
      </c>
      <c r="C73" s="246" t="s">
        <v>63</v>
      </c>
      <c r="D73" s="246"/>
      <c r="E73" s="246"/>
      <c r="F73" s="245" t="s">
        <v>289</v>
      </c>
      <c r="G73" s="247">
        <v>44</v>
      </c>
      <c r="H73" s="247">
        <v>22</v>
      </c>
      <c r="I73" s="247">
        <v>22</v>
      </c>
      <c r="J73" s="247"/>
      <c r="K73" s="247">
        <v>88</v>
      </c>
      <c r="L73" s="245" t="s">
        <v>290</v>
      </c>
      <c r="M73" s="247" t="s">
        <v>279</v>
      </c>
      <c r="N73" s="246">
        <v>302</v>
      </c>
      <c r="O73" s="246" t="s">
        <v>280</v>
      </c>
      <c r="P73" s="245" t="s">
        <v>291</v>
      </c>
      <c r="Q73" s="246">
        <v>1</v>
      </c>
      <c r="R73" s="245" t="s">
        <v>287</v>
      </c>
      <c r="S73" s="232"/>
      <c r="T73" s="230"/>
      <c r="U73" s="230"/>
      <c r="V73" s="230"/>
      <c r="W73" s="230"/>
      <c r="X73" s="230"/>
      <c r="Y73" s="230"/>
      <c r="Z73" s="230"/>
      <c r="AA73" s="230"/>
      <c r="AB73" s="230"/>
      <c r="AC73" s="230"/>
      <c r="AD73" s="230"/>
      <c r="AE73" s="230"/>
      <c r="AF73" s="230"/>
      <c r="AG73" s="230"/>
      <c r="AH73" s="230"/>
      <c r="AI73" s="230"/>
      <c r="AJ73" s="231"/>
      <c r="AK73" s="230"/>
      <c r="AL73" s="230"/>
      <c r="AM73" s="230"/>
    </row>
    <row r="74" spans="1:39" ht="101.25" x14ac:dyDescent="0.25">
      <c r="A74" s="75" t="s">
        <v>368</v>
      </c>
      <c r="B74" s="245" t="s">
        <v>292</v>
      </c>
      <c r="C74" s="246"/>
      <c r="D74" s="246"/>
      <c r="E74" s="247" t="s">
        <v>63</v>
      </c>
      <c r="F74" s="245" t="s">
        <v>293</v>
      </c>
      <c r="G74" s="247">
        <v>29</v>
      </c>
      <c r="H74" s="247">
        <v>29</v>
      </c>
      <c r="I74" s="247">
        <v>29</v>
      </c>
      <c r="J74" s="247">
        <v>29</v>
      </c>
      <c r="K74" s="247">
        <v>116</v>
      </c>
      <c r="L74" s="245" t="s">
        <v>294</v>
      </c>
      <c r="M74" s="247" t="s">
        <v>279</v>
      </c>
      <c r="N74" s="247">
        <v>285</v>
      </c>
      <c r="O74" s="246" t="s">
        <v>280</v>
      </c>
      <c r="P74" s="245" t="s">
        <v>295</v>
      </c>
      <c r="Q74" s="247">
        <v>2</v>
      </c>
      <c r="R74" s="245" t="s">
        <v>296</v>
      </c>
      <c r="S74" s="232"/>
      <c r="T74" s="230"/>
      <c r="U74" s="230"/>
      <c r="V74" s="230"/>
      <c r="W74" s="230"/>
      <c r="X74" s="230"/>
      <c r="Y74" s="230"/>
      <c r="Z74" s="230"/>
      <c r="AA74" s="230"/>
      <c r="AB74" s="230"/>
      <c r="AC74" s="230"/>
      <c r="AD74" s="230"/>
      <c r="AE74" s="230"/>
      <c r="AF74" s="230"/>
      <c r="AG74" s="230"/>
      <c r="AH74" s="230"/>
      <c r="AI74" s="230"/>
      <c r="AJ74" s="231"/>
      <c r="AK74" s="230"/>
      <c r="AL74" s="230"/>
      <c r="AM74" s="230"/>
    </row>
    <row r="75" spans="1:39" ht="123.75" x14ac:dyDescent="0.25">
      <c r="A75" s="75" t="s">
        <v>368</v>
      </c>
      <c r="B75" s="245" t="s">
        <v>297</v>
      </c>
      <c r="C75" s="246"/>
      <c r="D75" s="246"/>
      <c r="E75" s="247" t="s">
        <v>63</v>
      </c>
      <c r="F75" s="245" t="s">
        <v>298</v>
      </c>
      <c r="G75" s="247">
        <v>29</v>
      </c>
      <c r="H75" s="247">
        <v>29</v>
      </c>
      <c r="I75" s="247">
        <v>29</v>
      </c>
      <c r="J75" s="247">
        <v>29</v>
      </c>
      <c r="K75" s="247">
        <v>116</v>
      </c>
      <c r="L75" s="245" t="s">
        <v>294</v>
      </c>
      <c r="M75" s="247" t="s">
        <v>279</v>
      </c>
      <c r="N75" s="247" t="s">
        <v>299</v>
      </c>
      <c r="O75" s="246" t="s">
        <v>280</v>
      </c>
      <c r="P75" s="245" t="s">
        <v>300</v>
      </c>
      <c r="Q75" s="247">
        <v>2</v>
      </c>
      <c r="R75" s="245" t="s">
        <v>296</v>
      </c>
      <c r="S75" s="232"/>
      <c r="T75" s="230"/>
      <c r="U75" s="230"/>
      <c r="V75" s="230"/>
      <c r="W75" s="230"/>
      <c r="X75" s="230"/>
      <c r="Y75" s="230"/>
      <c r="Z75" s="230"/>
      <c r="AA75" s="230"/>
      <c r="AB75" s="230"/>
      <c r="AC75" s="230"/>
      <c r="AD75" s="230"/>
      <c r="AE75" s="230"/>
      <c r="AF75" s="230"/>
      <c r="AG75" s="230"/>
      <c r="AH75" s="230"/>
      <c r="AI75" s="230"/>
      <c r="AJ75" s="230"/>
      <c r="AK75" s="230"/>
      <c r="AL75" s="230"/>
      <c r="AM75" s="230"/>
    </row>
    <row r="76" spans="1:39" ht="135" x14ac:dyDescent="0.25">
      <c r="A76" s="75" t="s">
        <v>368</v>
      </c>
      <c r="B76" s="245" t="s">
        <v>301</v>
      </c>
      <c r="C76" s="246"/>
      <c r="D76" s="246" t="s">
        <v>63</v>
      </c>
      <c r="E76" s="246"/>
      <c r="F76" s="245" t="s">
        <v>302</v>
      </c>
      <c r="G76" s="247">
        <v>3</v>
      </c>
      <c r="H76" s="247">
        <v>2</v>
      </c>
      <c r="I76" s="247">
        <v>2</v>
      </c>
      <c r="J76" s="247">
        <v>2</v>
      </c>
      <c r="K76" s="247">
        <v>9</v>
      </c>
      <c r="L76" s="245" t="s">
        <v>303</v>
      </c>
      <c r="M76" s="247" t="s">
        <v>279</v>
      </c>
      <c r="N76" s="246">
        <v>212</v>
      </c>
      <c r="O76" s="246" t="s">
        <v>280</v>
      </c>
      <c r="P76" s="245" t="s">
        <v>304</v>
      </c>
      <c r="Q76" s="246">
        <v>1</v>
      </c>
      <c r="R76" s="245" t="s">
        <v>305</v>
      </c>
      <c r="S76" s="623"/>
      <c r="T76" s="234"/>
      <c r="U76" s="234"/>
      <c r="V76" s="234"/>
      <c r="W76" s="234"/>
      <c r="X76" s="234"/>
      <c r="Y76" s="234"/>
      <c r="Z76" s="234"/>
      <c r="AA76" s="234"/>
      <c r="AB76" s="234"/>
      <c r="AC76" s="234"/>
      <c r="AD76" s="234"/>
      <c r="AE76" s="234"/>
      <c r="AF76" s="234"/>
      <c r="AG76" s="234"/>
      <c r="AH76" s="234"/>
      <c r="AI76" s="234"/>
      <c r="AJ76" s="234"/>
      <c r="AK76" s="234"/>
      <c r="AL76" s="234"/>
      <c r="AM76" s="234"/>
    </row>
    <row r="77" spans="1:39" ht="123.75" x14ac:dyDescent="0.25">
      <c r="A77" s="75" t="s">
        <v>368</v>
      </c>
      <c r="B77" s="245" t="s">
        <v>306</v>
      </c>
      <c r="C77" s="246"/>
      <c r="D77" s="246" t="s">
        <v>63</v>
      </c>
      <c r="E77" s="246"/>
      <c r="F77" s="245" t="s">
        <v>307</v>
      </c>
      <c r="G77" s="247">
        <v>5</v>
      </c>
      <c r="H77" s="247">
        <v>7</v>
      </c>
      <c r="I77" s="247">
        <v>7</v>
      </c>
      <c r="J77" s="247">
        <v>5</v>
      </c>
      <c r="K77" s="247">
        <v>24</v>
      </c>
      <c r="L77" s="245" t="s">
        <v>303</v>
      </c>
      <c r="M77" s="247" t="s">
        <v>279</v>
      </c>
      <c r="N77" s="246">
        <v>213</v>
      </c>
      <c r="O77" s="246" t="s">
        <v>280</v>
      </c>
      <c r="P77" s="248" t="s">
        <v>308</v>
      </c>
      <c r="Q77" s="246">
        <v>1</v>
      </c>
      <c r="R77" s="245" t="s">
        <v>305</v>
      </c>
      <c r="S77" s="232"/>
      <c r="T77" s="230"/>
      <c r="U77" s="230"/>
      <c r="V77" s="230"/>
      <c r="W77" s="230"/>
      <c r="X77" s="230"/>
      <c r="Y77" s="230"/>
      <c r="Z77" s="230"/>
      <c r="AA77" s="230"/>
      <c r="AB77" s="230"/>
      <c r="AC77" s="230"/>
      <c r="AD77" s="230"/>
      <c r="AE77" s="230"/>
      <c r="AF77" s="230"/>
      <c r="AG77" s="230"/>
      <c r="AH77" s="230"/>
      <c r="AI77" s="230"/>
      <c r="AJ77" s="231"/>
      <c r="AK77" s="230"/>
      <c r="AL77" s="230"/>
      <c r="AM77" s="230"/>
    </row>
    <row r="78" spans="1:39" ht="101.25" x14ac:dyDescent="0.25">
      <c r="A78" s="75" t="s">
        <v>368</v>
      </c>
      <c r="B78" s="245" t="s">
        <v>309</v>
      </c>
      <c r="C78" s="246"/>
      <c r="D78" s="246"/>
      <c r="E78" s="246" t="s">
        <v>63</v>
      </c>
      <c r="F78" s="245" t="s">
        <v>310</v>
      </c>
      <c r="G78" s="247">
        <v>8</v>
      </c>
      <c r="H78" s="247">
        <v>15</v>
      </c>
      <c r="I78" s="247">
        <v>15</v>
      </c>
      <c r="J78" s="247">
        <v>6</v>
      </c>
      <c r="K78" s="247">
        <v>44</v>
      </c>
      <c r="L78" s="245" t="s">
        <v>303</v>
      </c>
      <c r="M78" s="247" t="s">
        <v>279</v>
      </c>
      <c r="N78" s="246">
        <v>215</v>
      </c>
      <c r="O78" s="246" t="s">
        <v>280</v>
      </c>
      <c r="P78" s="245" t="s">
        <v>311</v>
      </c>
      <c r="Q78" s="246">
        <v>1</v>
      </c>
      <c r="R78" s="245" t="s">
        <v>305</v>
      </c>
      <c r="S78" s="232"/>
      <c r="T78" s="230"/>
      <c r="U78" s="230"/>
      <c r="V78" s="230"/>
      <c r="W78" s="230"/>
      <c r="X78" s="230"/>
      <c r="Y78" s="230"/>
      <c r="Z78" s="230"/>
      <c r="AA78" s="230"/>
      <c r="AB78" s="230"/>
      <c r="AC78" s="230"/>
      <c r="AD78" s="230"/>
      <c r="AE78" s="230"/>
      <c r="AF78" s="230"/>
      <c r="AG78" s="230"/>
      <c r="AH78" s="230"/>
      <c r="AI78" s="230"/>
      <c r="AJ78" s="231"/>
      <c r="AK78" s="230"/>
      <c r="AL78" s="230"/>
      <c r="AM78" s="230"/>
    </row>
    <row r="79" spans="1:39" ht="112.5" x14ac:dyDescent="0.25">
      <c r="A79" s="75" t="s">
        <v>368</v>
      </c>
      <c r="B79" s="245" t="s">
        <v>312</v>
      </c>
      <c r="C79" s="246"/>
      <c r="D79" s="246" t="s">
        <v>63</v>
      </c>
      <c r="E79" s="246"/>
      <c r="F79" s="245" t="s">
        <v>313</v>
      </c>
      <c r="G79" s="247">
        <v>12</v>
      </c>
      <c r="H79" s="247">
        <v>12</v>
      </c>
      <c r="I79" s="247">
        <v>12</v>
      </c>
      <c r="J79" s="247">
        <v>12</v>
      </c>
      <c r="K79" s="247">
        <v>48</v>
      </c>
      <c r="L79" s="245" t="s">
        <v>303</v>
      </c>
      <c r="M79" s="247" t="s">
        <v>279</v>
      </c>
      <c r="N79" s="246">
        <v>625</v>
      </c>
      <c r="O79" s="246" t="s">
        <v>280</v>
      </c>
      <c r="P79" s="245" t="s">
        <v>314</v>
      </c>
      <c r="Q79" s="246">
        <v>1</v>
      </c>
      <c r="R79" s="245" t="s">
        <v>315</v>
      </c>
      <c r="S79" s="232"/>
      <c r="T79" s="230"/>
      <c r="U79" s="230"/>
      <c r="V79" s="230"/>
      <c r="W79" s="230"/>
      <c r="X79" s="230"/>
      <c r="Y79" s="230"/>
      <c r="Z79" s="230"/>
      <c r="AA79" s="230"/>
      <c r="AB79" s="230"/>
      <c r="AC79" s="230"/>
      <c r="AD79" s="230"/>
      <c r="AE79" s="230"/>
      <c r="AF79" s="230"/>
      <c r="AG79" s="230"/>
      <c r="AH79" s="230"/>
      <c r="AI79" s="230"/>
      <c r="AJ79" s="231"/>
      <c r="AK79" s="230"/>
      <c r="AL79" s="230"/>
      <c r="AM79" s="230"/>
    </row>
    <row r="80" spans="1:39" ht="123.75" x14ac:dyDescent="0.25">
      <c r="A80" s="75" t="s">
        <v>368</v>
      </c>
      <c r="B80" s="245" t="s">
        <v>316</v>
      </c>
      <c r="C80" s="246" t="s">
        <v>55</v>
      </c>
      <c r="D80" s="246"/>
      <c r="E80" s="246"/>
      <c r="F80" s="245" t="s">
        <v>317</v>
      </c>
      <c r="G80" s="247">
        <v>12</v>
      </c>
      <c r="H80" s="247">
        <v>12</v>
      </c>
      <c r="I80" s="247">
        <v>12</v>
      </c>
      <c r="J80" s="247">
        <v>12</v>
      </c>
      <c r="K80" s="247">
        <v>48</v>
      </c>
      <c r="L80" s="245" t="s">
        <v>318</v>
      </c>
      <c r="M80" s="247" t="s">
        <v>279</v>
      </c>
      <c r="N80" s="246">
        <v>262</v>
      </c>
      <c r="O80" s="246" t="s">
        <v>319</v>
      </c>
      <c r="P80" s="245" t="s">
        <v>320</v>
      </c>
      <c r="Q80" s="247">
        <v>1</v>
      </c>
      <c r="R80" s="245" t="s">
        <v>305</v>
      </c>
      <c r="S80" s="232"/>
      <c r="T80" s="230"/>
      <c r="U80" s="230"/>
      <c r="V80" s="230"/>
      <c r="W80" s="230"/>
      <c r="X80" s="230"/>
      <c r="Y80" s="230"/>
      <c r="Z80" s="230"/>
      <c r="AA80" s="230"/>
      <c r="AB80" s="230"/>
      <c r="AC80" s="230"/>
      <c r="AD80" s="230"/>
      <c r="AE80" s="230"/>
      <c r="AF80" s="230"/>
      <c r="AG80" s="230"/>
      <c r="AH80" s="230"/>
      <c r="AI80" s="230"/>
      <c r="AJ80" s="231"/>
      <c r="AK80" s="230"/>
      <c r="AL80" s="230"/>
      <c r="AM80" s="230"/>
    </row>
    <row r="81" spans="1:39" ht="78.75" x14ac:dyDescent="0.25">
      <c r="A81" s="75" t="s">
        <v>368</v>
      </c>
      <c r="B81" s="245" t="s">
        <v>321</v>
      </c>
      <c r="C81" s="246"/>
      <c r="D81" s="246" t="s">
        <v>63</v>
      </c>
      <c r="E81" s="246"/>
      <c r="F81" s="245" t="s">
        <v>322</v>
      </c>
      <c r="G81" s="247">
        <v>6</v>
      </c>
      <c r="H81" s="247">
        <v>7</v>
      </c>
      <c r="I81" s="247">
        <v>7</v>
      </c>
      <c r="J81" s="247">
        <v>7</v>
      </c>
      <c r="K81" s="247">
        <v>27</v>
      </c>
      <c r="L81" s="245" t="s">
        <v>323</v>
      </c>
      <c r="M81" s="247" t="s">
        <v>279</v>
      </c>
      <c r="N81" s="246">
        <v>239</v>
      </c>
      <c r="O81" s="246" t="s">
        <v>280</v>
      </c>
      <c r="P81" s="245" t="s">
        <v>324</v>
      </c>
      <c r="Q81" s="247">
        <v>3</v>
      </c>
      <c r="R81" s="245" t="s">
        <v>305</v>
      </c>
      <c r="S81" s="232"/>
      <c r="T81" s="230"/>
      <c r="U81" s="230"/>
      <c r="V81" s="230"/>
      <c r="W81" s="230"/>
      <c r="X81" s="230"/>
      <c r="Y81" s="230"/>
      <c r="Z81" s="230"/>
      <c r="AA81" s="230"/>
      <c r="AB81" s="230"/>
      <c r="AC81" s="230"/>
      <c r="AD81" s="230"/>
      <c r="AE81" s="230"/>
      <c r="AF81" s="230"/>
      <c r="AG81" s="230"/>
      <c r="AH81" s="230"/>
      <c r="AI81" s="230"/>
      <c r="AJ81" s="231"/>
      <c r="AK81" s="230"/>
      <c r="AL81" s="230"/>
      <c r="AM81" s="230"/>
    </row>
    <row r="82" spans="1:39" ht="45" x14ac:dyDescent="0.25">
      <c r="A82" s="75" t="s">
        <v>368</v>
      </c>
      <c r="B82" s="245" t="s">
        <v>325</v>
      </c>
      <c r="C82" s="246"/>
      <c r="D82" s="246" t="s">
        <v>63</v>
      </c>
      <c r="E82" s="246"/>
      <c r="F82" s="245" t="s">
        <v>326</v>
      </c>
      <c r="G82" s="247">
        <v>5</v>
      </c>
      <c r="H82" s="247">
        <v>5</v>
      </c>
      <c r="I82" s="247">
        <v>5</v>
      </c>
      <c r="J82" s="247">
        <v>0</v>
      </c>
      <c r="K82" s="247">
        <v>15</v>
      </c>
      <c r="L82" s="245" t="s">
        <v>327</v>
      </c>
      <c r="M82" s="247" t="s">
        <v>279</v>
      </c>
      <c r="N82" s="246">
        <v>214</v>
      </c>
      <c r="O82" s="246" t="s">
        <v>280</v>
      </c>
      <c r="P82" s="245" t="s">
        <v>328</v>
      </c>
      <c r="Q82" s="247">
        <v>1</v>
      </c>
      <c r="R82" s="245" t="s">
        <v>305</v>
      </c>
      <c r="S82" s="232"/>
      <c r="T82" s="230"/>
      <c r="U82" s="230"/>
      <c r="V82" s="230"/>
      <c r="W82" s="230"/>
      <c r="X82" s="230"/>
      <c r="Y82" s="230"/>
      <c r="Z82" s="230"/>
      <c r="AA82" s="230"/>
      <c r="AB82" s="230"/>
      <c r="AC82" s="230"/>
      <c r="AD82" s="230"/>
      <c r="AE82" s="230"/>
      <c r="AF82" s="230"/>
      <c r="AG82" s="230"/>
      <c r="AH82" s="230"/>
      <c r="AI82" s="230"/>
      <c r="AJ82" s="231"/>
      <c r="AK82" s="230"/>
      <c r="AL82" s="230"/>
      <c r="AM82" s="230"/>
    </row>
    <row r="83" spans="1:39" ht="56.25" x14ac:dyDescent="0.25">
      <c r="A83" s="75" t="s">
        <v>368</v>
      </c>
      <c r="B83" s="245" t="s">
        <v>329</v>
      </c>
      <c r="C83" s="246"/>
      <c r="D83" s="246"/>
      <c r="E83" s="246" t="s">
        <v>63</v>
      </c>
      <c r="F83" s="245" t="s">
        <v>330</v>
      </c>
      <c r="G83" s="247">
        <v>3</v>
      </c>
      <c r="H83" s="247">
        <v>3</v>
      </c>
      <c r="I83" s="247">
        <v>3</v>
      </c>
      <c r="J83" s="247">
        <v>3</v>
      </c>
      <c r="K83" s="247">
        <v>12</v>
      </c>
      <c r="L83" s="245" t="s">
        <v>331</v>
      </c>
      <c r="M83" s="247" t="s">
        <v>332</v>
      </c>
      <c r="N83" s="246">
        <v>206</v>
      </c>
      <c r="O83" s="247" t="s">
        <v>280</v>
      </c>
      <c r="P83" s="245" t="s">
        <v>333</v>
      </c>
      <c r="Q83" s="247">
        <v>1</v>
      </c>
      <c r="R83" s="245" t="s">
        <v>334</v>
      </c>
      <c r="S83" s="232"/>
      <c r="T83" s="234"/>
      <c r="U83" s="234"/>
      <c r="V83" s="234"/>
      <c r="W83" s="234"/>
      <c r="X83" s="234"/>
      <c r="Y83" s="129"/>
      <c r="Z83" s="234"/>
      <c r="AA83" s="234"/>
      <c r="AB83" s="234"/>
      <c r="AC83" s="234"/>
      <c r="AD83" s="234"/>
      <c r="AE83" s="234"/>
      <c r="AF83" s="234"/>
      <c r="AG83" s="234"/>
      <c r="AH83" s="129"/>
      <c r="AI83" s="234"/>
      <c r="AJ83" s="241"/>
      <c r="AK83" s="234"/>
      <c r="AL83" s="234"/>
      <c r="AM83" s="234"/>
    </row>
    <row r="84" spans="1:39" ht="90" x14ac:dyDescent="0.25">
      <c r="A84" s="75" t="s">
        <v>368</v>
      </c>
      <c r="B84" s="245" t="s">
        <v>335</v>
      </c>
      <c r="C84" s="246"/>
      <c r="D84" s="246"/>
      <c r="E84" s="246" t="s">
        <v>63</v>
      </c>
      <c r="F84" s="249" t="s">
        <v>336</v>
      </c>
      <c r="G84" s="247">
        <v>3</v>
      </c>
      <c r="H84" s="247">
        <v>3</v>
      </c>
      <c r="I84" s="247">
        <v>3</v>
      </c>
      <c r="J84" s="247"/>
      <c r="K84" s="247">
        <v>9</v>
      </c>
      <c r="L84" s="245" t="s">
        <v>337</v>
      </c>
      <c r="M84" s="247" t="s">
        <v>338</v>
      </c>
      <c r="N84" s="246">
        <v>322</v>
      </c>
      <c r="O84" s="247" t="s">
        <v>339</v>
      </c>
      <c r="P84" s="245" t="s">
        <v>340</v>
      </c>
      <c r="Q84" s="247">
        <v>2</v>
      </c>
      <c r="R84" s="245" t="s">
        <v>341</v>
      </c>
      <c r="S84" s="232"/>
      <c r="T84" s="28"/>
      <c r="U84" s="28"/>
      <c r="V84" s="28"/>
      <c r="W84" s="28"/>
      <c r="X84" s="28"/>
      <c r="Y84" s="28"/>
      <c r="Z84" s="28"/>
      <c r="AA84" s="28"/>
      <c r="AB84" s="28"/>
      <c r="AC84" s="28"/>
      <c r="AD84" s="28"/>
      <c r="AE84" s="28"/>
      <c r="AF84" s="28"/>
      <c r="AG84" s="28"/>
      <c r="AH84" s="28"/>
      <c r="AI84" s="28"/>
      <c r="AJ84" s="242"/>
      <c r="AK84" s="28"/>
      <c r="AL84" s="28"/>
      <c r="AM84" s="28"/>
    </row>
    <row r="85" spans="1:39" ht="90" x14ac:dyDescent="0.25">
      <c r="A85" s="75" t="s">
        <v>368</v>
      </c>
      <c r="B85" s="245" t="s">
        <v>342</v>
      </c>
      <c r="C85" s="246"/>
      <c r="D85" s="246"/>
      <c r="E85" s="246" t="s">
        <v>63</v>
      </c>
      <c r="F85" s="249" t="s">
        <v>336</v>
      </c>
      <c r="G85" s="246">
        <v>2</v>
      </c>
      <c r="H85" s="246">
        <v>2</v>
      </c>
      <c r="I85" s="246">
        <v>2</v>
      </c>
      <c r="J85" s="246">
        <v>2</v>
      </c>
      <c r="K85" s="247">
        <v>8</v>
      </c>
      <c r="L85" s="245" t="s">
        <v>343</v>
      </c>
      <c r="M85" s="247" t="s">
        <v>338</v>
      </c>
      <c r="N85" s="246">
        <v>328</v>
      </c>
      <c r="O85" s="247" t="s">
        <v>339</v>
      </c>
      <c r="P85" s="245" t="s">
        <v>344</v>
      </c>
      <c r="Q85" s="246">
        <v>4</v>
      </c>
      <c r="R85" s="245" t="s">
        <v>341</v>
      </c>
      <c r="S85" s="232"/>
      <c r="T85" s="28"/>
      <c r="U85" s="28"/>
      <c r="V85" s="28"/>
      <c r="W85" s="28"/>
      <c r="X85" s="28"/>
      <c r="Y85" s="28"/>
      <c r="Z85" s="28"/>
      <c r="AA85" s="28"/>
      <c r="AB85" s="28"/>
      <c r="AC85" s="28"/>
      <c r="AD85" s="28"/>
      <c r="AE85" s="28"/>
      <c r="AF85" s="28"/>
      <c r="AG85" s="28"/>
      <c r="AH85" s="28"/>
      <c r="AI85" s="28"/>
      <c r="AJ85" s="28"/>
      <c r="AK85" s="28"/>
      <c r="AL85" s="28"/>
      <c r="AM85" s="28"/>
    </row>
    <row r="86" spans="1:39" ht="90" x14ac:dyDescent="0.25">
      <c r="A86" s="75" t="s">
        <v>368</v>
      </c>
      <c r="B86" s="245" t="s">
        <v>345</v>
      </c>
      <c r="C86" s="246"/>
      <c r="D86" s="246"/>
      <c r="E86" s="246" t="s">
        <v>63</v>
      </c>
      <c r="F86" s="249" t="s">
        <v>336</v>
      </c>
      <c r="G86" s="246">
        <v>1</v>
      </c>
      <c r="H86" s="246"/>
      <c r="I86" s="246"/>
      <c r="J86" s="246"/>
      <c r="K86" s="247">
        <v>1</v>
      </c>
      <c r="L86" s="245" t="s">
        <v>346</v>
      </c>
      <c r="M86" s="247" t="s">
        <v>338</v>
      </c>
      <c r="N86" s="246">
        <v>322</v>
      </c>
      <c r="O86" s="247" t="s">
        <v>339</v>
      </c>
      <c r="P86" s="245" t="s">
        <v>347</v>
      </c>
      <c r="Q86" s="246">
        <v>4</v>
      </c>
      <c r="R86" s="245" t="s">
        <v>341</v>
      </c>
      <c r="S86" s="232"/>
      <c r="T86" s="28"/>
      <c r="U86" s="28"/>
      <c r="V86" s="28"/>
      <c r="W86" s="28"/>
      <c r="X86" s="28"/>
      <c r="Y86" s="28"/>
      <c r="Z86" s="28"/>
      <c r="AA86" s="28"/>
      <c r="AB86" s="28"/>
      <c r="AC86" s="28"/>
      <c r="AD86" s="28"/>
      <c r="AE86" s="28"/>
      <c r="AF86" s="28"/>
      <c r="AG86" s="28"/>
      <c r="AH86" s="28"/>
      <c r="AI86" s="28"/>
      <c r="AJ86" s="28"/>
      <c r="AK86" s="28"/>
      <c r="AL86" s="28"/>
      <c r="AM86" s="28"/>
    </row>
    <row r="87" spans="1:39" ht="90" x14ac:dyDescent="0.25">
      <c r="A87" s="75" t="s">
        <v>368</v>
      </c>
      <c r="B87" s="245" t="s">
        <v>348</v>
      </c>
      <c r="C87" s="246"/>
      <c r="D87" s="246"/>
      <c r="E87" s="246" t="s">
        <v>63</v>
      </c>
      <c r="F87" s="249" t="s">
        <v>336</v>
      </c>
      <c r="G87" s="246">
        <v>5</v>
      </c>
      <c r="H87" s="246">
        <v>5</v>
      </c>
      <c r="I87" s="246">
        <v>7</v>
      </c>
      <c r="J87" s="246">
        <v>5</v>
      </c>
      <c r="K87" s="247">
        <v>22</v>
      </c>
      <c r="L87" s="245" t="s">
        <v>349</v>
      </c>
      <c r="M87" s="247" t="s">
        <v>338</v>
      </c>
      <c r="N87" s="246">
        <v>333</v>
      </c>
      <c r="O87" s="247" t="s">
        <v>339</v>
      </c>
      <c r="P87" s="245" t="s">
        <v>350</v>
      </c>
      <c r="Q87" s="246">
        <v>4</v>
      </c>
      <c r="R87" s="245" t="s">
        <v>341</v>
      </c>
      <c r="S87" s="232"/>
      <c r="T87" s="28"/>
      <c r="U87" s="28"/>
      <c r="V87" s="28"/>
      <c r="W87" s="28"/>
      <c r="X87" s="28"/>
      <c r="Y87" s="28"/>
      <c r="Z87" s="28"/>
      <c r="AA87" s="28"/>
      <c r="AB87" s="28"/>
      <c r="AC87" s="28"/>
      <c r="AD87" s="28"/>
      <c r="AE87" s="28"/>
      <c r="AF87" s="28"/>
      <c r="AG87" s="28"/>
      <c r="AH87" s="28"/>
      <c r="AI87" s="28"/>
      <c r="AJ87" s="28"/>
      <c r="AK87" s="28"/>
      <c r="AL87" s="28"/>
      <c r="AM87" s="28"/>
    </row>
    <row r="88" spans="1:39" ht="84" x14ac:dyDescent="0.25">
      <c r="A88" s="75" t="s">
        <v>1324</v>
      </c>
      <c r="B88" s="419" t="s">
        <v>1159</v>
      </c>
      <c r="C88" s="423" t="s">
        <v>55</v>
      </c>
      <c r="D88" s="423"/>
      <c r="E88" s="423"/>
      <c r="F88" s="424" t="s">
        <v>1160</v>
      </c>
      <c r="G88" s="419"/>
      <c r="H88" s="419"/>
      <c r="I88" s="419">
        <v>1</v>
      </c>
      <c r="J88" s="419"/>
      <c r="K88" s="419">
        <f t="shared" ref="K88:K108" si="7">G88+H88+I88+J88</f>
        <v>1</v>
      </c>
      <c r="L88" s="419" t="s">
        <v>1161</v>
      </c>
      <c r="M88" s="420" t="s">
        <v>1013</v>
      </c>
      <c r="N88" s="419">
        <v>115</v>
      </c>
      <c r="O88" s="421" t="s">
        <v>359</v>
      </c>
      <c r="P88" s="421" t="s">
        <v>1162</v>
      </c>
      <c r="Q88" s="419">
        <v>250</v>
      </c>
      <c r="R88" s="421" t="s">
        <v>1163</v>
      </c>
      <c r="S88" s="413"/>
      <c r="T88" s="29"/>
      <c r="U88" s="29"/>
      <c r="V88" s="29"/>
      <c r="W88" s="396"/>
      <c r="X88" s="396"/>
      <c r="Y88" s="396"/>
      <c r="Z88" s="396"/>
      <c r="AA88" s="396"/>
      <c r="AB88" s="396"/>
      <c r="AC88" s="396"/>
      <c r="AD88" s="396"/>
      <c r="AE88" s="396"/>
      <c r="AF88" s="396"/>
      <c r="AG88" s="396"/>
      <c r="AH88" s="396"/>
      <c r="AI88" s="396"/>
      <c r="AJ88" s="414"/>
      <c r="AK88" s="396"/>
      <c r="AL88" s="396"/>
      <c r="AM88" s="415"/>
    </row>
    <row r="89" spans="1:39" ht="84" x14ac:dyDescent="0.25">
      <c r="A89" s="75" t="s">
        <v>1324</v>
      </c>
      <c r="B89" s="419" t="s">
        <v>1164</v>
      </c>
      <c r="C89" s="417"/>
      <c r="D89" s="417" t="s">
        <v>55</v>
      </c>
      <c r="E89" s="417"/>
      <c r="F89" s="418" t="s">
        <v>1165</v>
      </c>
      <c r="G89" s="419"/>
      <c r="H89" s="419"/>
      <c r="I89" s="419">
        <v>5</v>
      </c>
      <c r="J89" s="419">
        <v>5</v>
      </c>
      <c r="K89" s="419">
        <f t="shared" si="7"/>
        <v>10</v>
      </c>
      <c r="L89" s="419" t="s">
        <v>1166</v>
      </c>
      <c r="M89" s="420" t="s">
        <v>1013</v>
      </c>
      <c r="N89" s="419">
        <v>115</v>
      </c>
      <c r="O89" s="421" t="s">
        <v>359</v>
      </c>
      <c r="P89" s="421" t="s">
        <v>1167</v>
      </c>
      <c r="Q89" s="419">
        <v>10</v>
      </c>
      <c r="R89" s="421" t="s">
        <v>1163</v>
      </c>
      <c r="S89" s="413"/>
      <c r="T89" s="29"/>
      <c r="U89" s="29"/>
      <c r="V89" s="29"/>
      <c r="W89" s="29"/>
      <c r="X89" s="29"/>
      <c r="Y89" s="29"/>
      <c r="Z89" s="29"/>
      <c r="AA89" s="29"/>
      <c r="AB89" s="29"/>
      <c r="AC89" s="29"/>
      <c r="AD89" s="29"/>
      <c r="AE89" s="29"/>
      <c r="AF89" s="29"/>
      <c r="AG89" s="29"/>
      <c r="AH89" s="29"/>
      <c r="AI89" s="29"/>
      <c r="AJ89" s="375"/>
      <c r="AK89" s="29"/>
      <c r="AL89" s="29"/>
      <c r="AM89" s="376"/>
    </row>
    <row r="90" spans="1:39" ht="72" x14ac:dyDescent="0.25">
      <c r="A90" s="75" t="s">
        <v>1324</v>
      </c>
      <c r="B90" s="421" t="s">
        <v>1168</v>
      </c>
      <c r="C90" s="417" t="s">
        <v>55</v>
      </c>
      <c r="D90" s="417"/>
      <c r="E90" s="423"/>
      <c r="F90" s="424" t="s">
        <v>1169</v>
      </c>
      <c r="G90" s="419"/>
      <c r="H90" s="419">
        <v>30</v>
      </c>
      <c r="I90" s="419">
        <v>30</v>
      </c>
      <c r="J90" s="419">
        <v>30</v>
      </c>
      <c r="K90" s="419">
        <f t="shared" si="7"/>
        <v>90</v>
      </c>
      <c r="L90" s="419" t="s">
        <v>1170</v>
      </c>
      <c r="M90" s="420" t="s">
        <v>1013</v>
      </c>
      <c r="N90" s="419">
        <v>115</v>
      </c>
      <c r="O90" s="421" t="s">
        <v>359</v>
      </c>
      <c r="P90" s="421" t="s">
        <v>1171</v>
      </c>
      <c r="Q90" s="419">
        <v>90</v>
      </c>
      <c r="R90" s="421" t="s">
        <v>1163</v>
      </c>
      <c r="S90" s="413"/>
      <c r="T90" s="29"/>
      <c r="U90" s="29"/>
      <c r="V90" s="29"/>
      <c r="W90" s="29"/>
      <c r="X90" s="29"/>
      <c r="Y90" s="29"/>
      <c r="Z90" s="29"/>
      <c r="AA90" s="29"/>
      <c r="AB90" s="29"/>
      <c r="AC90" s="29"/>
      <c r="AD90" s="29"/>
      <c r="AE90" s="29"/>
      <c r="AF90" s="29"/>
      <c r="AG90" s="29"/>
      <c r="AH90" s="29"/>
      <c r="AI90" s="29"/>
      <c r="AJ90" s="375"/>
      <c r="AK90" s="29"/>
      <c r="AL90" s="29"/>
      <c r="AM90" s="376"/>
    </row>
    <row r="91" spans="1:39" ht="60" x14ac:dyDescent="0.25">
      <c r="A91" s="75" t="s">
        <v>1324</v>
      </c>
      <c r="B91" s="421" t="s">
        <v>1172</v>
      </c>
      <c r="C91" s="417" t="s">
        <v>55</v>
      </c>
      <c r="D91" s="417"/>
      <c r="E91" s="423"/>
      <c r="F91" s="424" t="s">
        <v>1173</v>
      </c>
      <c r="G91" s="419"/>
      <c r="H91" s="419">
        <v>30</v>
      </c>
      <c r="I91" s="419">
        <v>30</v>
      </c>
      <c r="J91" s="419">
        <v>30</v>
      </c>
      <c r="K91" s="419">
        <f t="shared" si="7"/>
        <v>90</v>
      </c>
      <c r="L91" s="419" t="s">
        <v>1174</v>
      </c>
      <c r="M91" s="420" t="s">
        <v>1013</v>
      </c>
      <c r="N91" s="419">
        <v>115</v>
      </c>
      <c r="O91" s="421" t="s">
        <v>359</v>
      </c>
      <c r="P91" s="421" t="s">
        <v>1171</v>
      </c>
      <c r="Q91" s="419">
        <v>90</v>
      </c>
      <c r="R91" s="421" t="s">
        <v>1163</v>
      </c>
      <c r="S91" s="413"/>
      <c r="T91" s="29"/>
      <c r="U91" s="29"/>
      <c r="V91" s="29"/>
      <c r="W91" s="29"/>
      <c r="X91" s="29"/>
      <c r="Y91" s="29"/>
      <c r="Z91" s="29"/>
      <c r="AA91" s="29"/>
      <c r="AB91" s="29"/>
      <c r="AC91" s="29"/>
      <c r="AD91" s="29"/>
      <c r="AE91" s="29"/>
      <c r="AF91" s="29"/>
      <c r="AG91" s="29"/>
      <c r="AH91" s="378"/>
      <c r="AI91" s="378"/>
      <c r="AJ91" s="375"/>
      <c r="AK91" s="29"/>
      <c r="AL91" s="29"/>
      <c r="AM91" s="376"/>
    </row>
    <row r="92" spans="1:39" ht="96" x14ac:dyDescent="0.25">
      <c r="A92" s="75" t="s">
        <v>1324</v>
      </c>
      <c r="B92" s="421" t="s">
        <v>1175</v>
      </c>
      <c r="C92" s="417" t="s">
        <v>55</v>
      </c>
      <c r="D92" s="417"/>
      <c r="E92" s="423"/>
      <c r="F92" s="424" t="s">
        <v>1176</v>
      </c>
      <c r="G92" s="419"/>
      <c r="H92" s="419">
        <v>30</v>
      </c>
      <c r="I92" s="419">
        <v>30</v>
      </c>
      <c r="J92" s="419">
        <v>30</v>
      </c>
      <c r="K92" s="419">
        <f t="shared" si="7"/>
        <v>90</v>
      </c>
      <c r="L92" s="419" t="s">
        <v>1174</v>
      </c>
      <c r="M92" s="420" t="s">
        <v>1013</v>
      </c>
      <c r="N92" s="419">
        <v>115</v>
      </c>
      <c r="O92" s="421" t="s">
        <v>359</v>
      </c>
      <c r="P92" s="421" t="s">
        <v>1171</v>
      </c>
      <c r="Q92" s="419">
        <v>90</v>
      </c>
      <c r="R92" s="421" t="s">
        <v>1163</v>
      </c>
      <c r="S92" s="413"/>
      <c r="T92" s="29"/>
      <c r="U92" s="29"/>
      <c r="V92" s="29"/>
      <c r="W92" s="29"/>
      <c r="X92" s="29"/>
      <c r="Y92" s="29"/>
      <c r="Z92" s="29"/>
      <c r="AA92" s="29"/>
      <c r="AB92" s="29"/>
      <c r="AC92" s="29"/>
      <c r="AD92" s="29"/>
      <c r="AE92" s="29"/>
      <c r="AF92" s="29"/>
      <c r="AG92" s="29"/>
      <c r="AH92" s="378"/>
      <c r="AI92" s="378"/>
      <c r="AJ92" s="375"/>
      <c r="AK92" s="29"/>
      <c r="AL92" s="29"/>
      <c r="AM92" s="376"/>
    </row>
    <row r="93" spans="1:39" ht="72" x14ac:dyDescent="0.25">
      <c r="A93" s="75" t="s">
        <v>1324</v>
      </c>
      <c r="B93" s="421" t="s">
        <v>1177</v>
      </c>
      <c r="C93" s="417" t="s">
        <v>55</v>
      </c>
      <c r="D93" s="417"/>
      <c r="E93" s="423"/>
      <c r="F93" s="424" t="s">
        <v>1178</v>
      </c>
      <c r="G93" s="419"/>
      <c r="H93" s="419">
        <v>30</v>
      </c>
      <c r="I93" s="419">
        <v>30</v>
      </c>
      <c r="J93" s="419">
        <v>30</v>
      </c>
      <c r="K93" s="419">
        <f t="shared" si="7"/>
        <v>90</v>
      </c>
      <c r="L93" s="419" t="s">
        <v>1174</v>
      </c>
      <c r="M93" s="420" t="s">
        <v>1013</v>
      </c>
      <c r="N93" s="419">
        <v>115</v>
      </c>
      <c r="O93" s="421" t="s">
        <v>359</v>
      </c>
      <c r="P93" s="421" t="s">
        <v>1171</v>
      </c>
      <c r="Q93" s="419">
        <v>90</v>
      </c>
      <c r="R93" s="421" t="s">
        <v>1163</v>
      </c>
      <c r="S93" s="413"/>
      <c r="T93" s="29"/>
      <c r="U93" s="29"/>
      <c r="V93" s="29"/>
      <c r="W93" s="29"/>
      <c r="X93" s="29"/>
      <c r="Y93" s="29"/>
      <c r="Z93" s="29"/>
      <c r="AA93" s="29"/>
      <c r="AB93" s="29"/>
      <c r="AC93" s="29"/>
      <c r="AD93" s="29"/>
      <c r="AE93" s="29"/>
      <c r="AF93" s="29"/>
      <c r="AG93" s="29"/>
      <c r="AH93" s="378"/>
      <c r="AI93" s="378"/>
      <c r="AJ93" s="375"/>
      <c r="AK93" s="29"/>
      <c r="AL93" s="29"/>
      <c r="AM93" s="376"/>
    </row>
    <row r="94" spans="1:39" ht="96" x14ac:dyDescent="0.25">
      <c r="A94" s="75" t="s">
        <v>1324</v>
      </c>
      <c r="B94" s="421" t="s">
        <v>1179</v>
      </c>
      <c r="C94" s="417" t="s">
        <v>55</v>
      </c>
      <c r="D94" s="417"/>
      <c r="E94" s="423"/>
      <c r="F94" s="424" t="s">
        <v>1180</v>
      </c>
      <c r="G94" s="419"/>
      <c r="H94" s="419">
        <v>30</v>
      </c>
      <c r="I94" s="419">
        <v>30</v>
      </c>
      <c r="J94" s="419">
        <v>30</v>
      </c>
      <c r="K94" s="419">
        <f t="shared" si="7"/>
        <v>90</v>
      </c>
      <c r="L94" s="419" t="s">
        <v>1170</v>
      </c>
      <c r="M94" s="420" t="s">
        <v>1013</v>
      </c>
      <c r="N94" s="419">
        <v>115</v>
      </c>
      <c r="O94" s="421" t="s">
        <v>359</v>
      </c>
      <c r="P94" s="421" t="s">
        <v>1181</v>
      </c>
      <c r="Q94" s="419">
        <v>90</v>
      </c>
      <c r="R94" s="421" t="s">
        <v>1163</v>
      </c>
      <c r="S94" s="413"/>
      <c r="T94" s="29"/>
      <c r="U94" s="29"/>
      <c r="V94" s="29"/>
      <c r="W94" s="29"/>
      <c r="X94" s="29"/>
      <c r="Y94" s="29"/>
      <c r="Z94" s="29"/>
      <c r="AA94" s="29"/>
      <c r="AB94" s="29"/>
      <c r="AC94" s="29"/>
      <c r="AD94" s="29"/>
      <c r="AE94" s="29"/>
      <c r="AF94" s="29"/>
      <c r="AG94" s="29"/>
      <c r="AH94" s="378"/>
      <c r="AI94" s="378"/>
      <c r="AJ94" s="375"/>
      <c r="AK94" s="29"/>
      <c r="AL94" s="29"/>
      <c r="AM94" s="376"/>
    </row>
    <row r="95" spans="1:39" ht="216" x14ac:dyDescent="0.25">
      <c r="A95" s="75" t="s">
        <v>1324</v>
      </c>
      <c r="B95" s="419" t="s">
        <v>1182</v>
      </c>
      <c r="C95" s="425" t="s">
        <v>55</v>
      </c>
      <c r="D95" s="425"/>
      <c r="E95" s="425"/>
      <c r="F95" s="424" t="s">
        <v>1183</v>
      </c>
      <c r="G95" s="419"/>
      <c r="H95" s="419"/>
      <c r="I95" s="419">
        <v>1</v>
      </c>
      <c r="J95" s="419"/>
      <c r="K95" s="419">
        <f t="shared" si="7"/>
        <v>1</v>
      </c>
      <c r="L95" s="419" t="s">
        <v>1161</v>
      </c>
      <c r="M95" s="420" t="s">
        <v>1013</v>
      </c>
      <c r="N95" s="419">
        <v>116</v>
      </c>
      <c r="O95" s="421" t="s">
        <v>359</v>
      </c>
      <c r="P95" s="421" t="s">
        <v>1184</v>
      </c>
      <c r="Q95" s="419">
        <v>900</v>
      </c>
      <c r="R95" s="421" t="s">
        <v>1163</v>
      </c>
      <c r="S95" s="413"/>
      <c r="T95" s="29"/>
      <c r="U95" s="29"/>
      <c r="V95" s="29"/>
      <c r="W95" s="29"/>
      <c r="X95" s="29"/>
      <c r="Y95" s="29"/>
      <c r="Z95" s="29"/>
      <c r="AA95" s="29"/>
      <c r="AB95" s="29"/>
      <c r="AC95" s="29"/>
      <c r="AD95" s="29"/>
      <c r="AE95" s="29"/>
      <c r="AF95" s="29"/>
      <c r="AG95" s="29"/>
      <c r="AH95" s="378"/>
      <c r="AI95" s="378"/>
      <c r="AJ95" s="375"/>
      <c r="AK95" s="29"/>
      <c r="AL95" s="29"/>
      <c r="AM95" s="376"/>
    </row>
    <row r="96" spans="1:39" ht="96" x14ac:dyDescent="0.25">
      <c r="A96" s="75" t="s">
        <v>1324</v>
      </c>
      <c r="B96" s="637" t="s">
        <v>1185</v>
      </c>
      <c r="C96" s="423" t="s">
        <v>55</v>
      </c>
      <c r="D96" s="423"/>
      <c r="E96" s="423"/>
      <c r="F96" s="426" t="s">
        <v>1186</v>
      </c>
      <c r="G96" s="419"/>
      <c r="H96" s="421">
        <v>1</v>
      </c>
      <c r="I96" s="419"/>
      <c r="J96" s="419"/>
      <c r="K96" s="419">
        <f t="shared" si="7"/>
        <v>1</v>
      </c>
      <c r="L96" s="419" t="s">
        <v>1170</v>
      </c>
      <c r="M96" s="420" t="s">
        <v>1013</v>
      </c>
      <c r="N96" s="419">
        <v>116</v>
      </c>
      <c r="O96" s="421" t="s">
        <v>359</v>
      </c>
      <c r="P96" s="421" t="s">
        <v>1187</v>
      </c>
      <c r="Q96" s="419">
        <v>45</v>
      </c>
      <c r="R96" s="421" t="s">
        <v>1163</v>
      </c>
      <c r="S96" s="413"/>
      <c r="T96" s="29"/>
      <c r="U96" s="29"/>
      <c r="V96" s="29"/>
      <c r="W96" s="29"/>
      <c r="X96" s="29"/>
      <c r="Y96" s="29"/>
      <c r="Z96" s="29"/>
      <c r="AA96" s="29"/>
      <c r="AB96" s="29"/>
      <c r="AC96" s="29"/>
      <c r="AD96" s="29"/>
      <c r="AE96" s="29"/>
      <c r="AF96" s="29"/>
      <c r="AG96" s="29"/>
      <c r="AH96" s="378"/>
      <c r="AI96" s="378"/>
      <c r="AJ96" s="375"/>
      <c r="AK96" s="29"/>
      <c r="AL96" s="29"/>
      <c r="AM96" s="376"/>
    </row>
    <row r="97" spans="1:39" ht="60" x14ac:dyDescent="0.25">
      <c r="A97" s="75" t="s">
        <v>1324</v>
      </c>
      <c r="B97" s="637" t="s">
        <v>1185</v>
      </c>
      <c r="C97" s="423" t="s">
        <v>55</v>
      </c>
      <c r="D97" s="423"/>
      <c r="E97" s="423"/>
      <c r="F97" s="426" t="s">
        <v>1188</v>
      </c>
      <c r="G97" s="419"/>
      <c r="H97" s="419">
        <v>1</v>
      </c>
      <c r="I97" s="419"/>
      <c r="J97" s="419"/>
      <c r="K97" s="419">
        <f t="shared" si="7"/>
        <v>1</v>
      </c>
      <c r="L97" s="419" t="s">
        <v>1170</v>
      </c>
      <c r="M97" s="420" t="s">
        <v>1013</v>
      </c>
      <c r="N97" s="419">
        <v>116</v>
      </c>
      <c r="O97" s="421" t="s">
        <v>359</v>
      </c>
      <c r="P97" s="421" t="s">
        <v>1187</v>
      </c>
      <c r="Q97" s="419">
        <v>45</v>
      </c>
      <c r="R97" s="421" t="s">
        <v>1163</v>
      </c>
      <c r="S97" s="413"/>
      <c r="T97" s="29"/>
      <c r="U97" s="29"/>
      <c r="V97" s="29"/>
      <c r="W97" s="29"/>
      <c r="X97" s="29"/>
      <c r="Y97" s="29"/>
      <c r="Z97" s="29"/>
      <c r="AA97" s="29"/>
      <c r="AB97" s="29"/>
      <c r="AC97" s="29"/>
      <c r="AD97" s="29"/>
      <c r="AE97" s="29"/>
      <c r="AF97" s="29"/>
      <c r="AG97" s="29"/>
      <c r="AH97" s="378"/>
      <c r="AI97" s="378"/>
      <c r="AJ97" s="375"/>
      <c r="AK97" s="29"/>
      <c r="AL97" s="29"/>
      <c r="AM97" s="376"/>
    </row>
    <row r="98" spans="1:39" ht="84" x14ac:dyDescent="0.25">
      <c r="A98" s="75" t="s">
        <v>1324</v>
      </c>
      <c r="B98" s="637" t="s">
        <v>1185</v>
      </c>
      <c r="C98" s="423"/>
      <c r="D98" s="423" t="s">
        <v>55</v>
      </c>
      <c r="E98" s="423"/>
      <c r="F98" s="427" t="s">
        <v>1189</v>
      </c>
      <c r="G98" s="419"/>
      <c r="H98" s="419">
        <v>1</v>
      </c>
      <c r="I98" s="419"/>
      <c r="J98" s="419"/>
      <c r="K98" s="419">
        <f t="shared" si="7"/>
        <v>1</v>
      </c>
      <c r="L98" s="419" t="s">
        <v>1170</v>
      </c>
      <c r="M98" s="420" t="s">
        <v>1013</v>
      </c>
      <c r="N98" s="419">
        <v>116</v>
      </c>
      <c r="O98" s="421" t="s">
        <v>359</v>
      </c>
      <c r="P98" s="421" t="s">
        <v>1187</v>
      </c>
      <c r="Q98" s="419">
        <v>45</v>
      </c>
      <c r="R98" s="421" t="s">
        <v>1163</v>
      </c>
      <c r="S98" s="413"/>
      <c r="T98" s="29"/>
      <c r="U98" s="29"/>
      <c r="V98" s="29"/>
      <c r="W98" s="29"/>
      <c r="X98" s="29"/>
      <c r="Y98" s="29"/>
      <c r="Z98" s="29"/>
      <c r="AA98" s="29"/>
      <c r="AB98" s="29"/>
      <c r="AC98" s="29"/>
      <c r="AD98" s="29"/>
      <c r="AE98" s="29"/>
      <c r="AF98" s="29"/>
      <c r="AG98" s="29"/>
      <c r="AH98" s="378"/>
      <c r="AI98" s="378"/>
      <c r="AJ98" s="375"/>
      <c r="AK98" s="29"/>
      <c r="AL98" s="29"/>
      <c r="AM98" s="376"/>
    </row>
    <row r="99" spans="1:39" ht="72" x14ac:dyDescent="0.25">
      <c r="A99" s="75" t="s">
        <v>1324</v>
      </c>
      <c r="B99" s="637" t="s">
        <v>1185</v>
      </c>
      <c r="C99" s="423" t="s">
        <v>55</v>
      </c>
      <c r="D99" s="423"/>
      <c r="E99" s="423"/>
      <c r="F99" s="426" t="s">
        <v>1190</v>
      </c>
      <c r="G99" s="419"/>
      <c r="H99" s="419">
        <v>1</v>
      </c>
      <c r="I99" s="419"/>
      <c r="J99" s="419"/>
      <c r="K99" s="419">
        <f t="shared" si="7"/>
        <v>1</v>
      </c>
      <c r="L99" s="419" t="s">
        <v>1170</v>
      </c>
      <c r="M99" s="420" t="s">
        <v>1013</v>
      </c>
      <c r="N99" s="419">
        <v>116</v>
      </c>
      <c r="O99" s="421" t="s">
        <v>359</v>
      </c>
      <c r="P99" s="421" t="s">
        <v>1187</v>
      </c>
      <c r="Q99" s="419">
        <v>45</v>
      </c>
      <c r="R99" s="421" t="s">
        <v>1163</v>
      </c>
      <c r="S99" s="413"/>
      <c r="T99" s="29"/>
      <c r="U99" s="29"/>
      <c r="V99" s="29"/>
      <c r="W99" s="29"/>
      <c r="X99" s="29"/>
      <c r="Y99" s="29"/>
      <c r="Z99" s="29"/>
      <c r="AA99" s="29"/>
      <c r="AB99" s="29"/>
      <c r="AC99" s="29"/>
      <c r="AD99" s="29"/>
      <c r="AE99" s="29"/>
      <c r="AF99" s="29"/>
      <c r="AG99" s="29"/>
      <c r="AH99" s="378"/>
      <c r="AI99" s="378"/>
      <c r="AJ99" s="375"/>
      <c r="AK99" s="29"/>
      <c r="AL99" s="29"/>
      <c r="AM99" s="376"/>
    </row>
    <row r="100" spans="1:39" ht="60" x14ac:dyDescent="0.25">
      <c r="A100" s="75" t="s">
        <v>1324</v>
      </c>
      <c r="B100" s="637" t="s">
        <v>1185</v>
      </c>
      <c r="C100" s="425" t="s">
        <v>55</v>
      </c>
      <c r="D100" s="425"/>
      <c r="E100" s="425"/>
      <c r="F100" s="427" t="s">
        <v>1191</v>
      </c>
      <c r="G100" s="419"/>
      <c r="H100" s="419">
        <v>1</v>
      </c>
      <c r="I100" s="419"/>
      <c r="J100" s="419"/>
      <c r="K100" s="419">
        <f t="shared" si="7"/>
        <v>1</v>
      </c>
      <c r="L100" s="419" t="s">
        <v>1170</v>
      </c>
      <c r="M100" s="420" t="s">
        <v>1013</v>
      </c>
      <c r="N100" s="419">
        <v>116</v>
      </c>
      <c r="O100" s="421" t="s">
        <v>359</v>
      </c>
      <c r="P100" s="421" t="s">
        <v>1187</v>
      </c>
      <c r="Q100" s="419">
        <v>45</v>
      </c>
      <c r="R100" s="421" t="s">
        <v>1163</v>
      </c>
      <c r="S100" s="413"/>
      <c r="T100" s="29"/>
      <c r="U100" s="29"/>
      <c r="V100" s="29"/>
      <c r="W100" s="29"/>
      <c r="X100" s="29"/>
      <c r="Y100" s="29"/>
      <c r="Z100" s="29"/>
      <c r="AA100" s="29"/>
      <c r="AB100" s="29"/>
      <c r="AC100" s="29"/>
      <c r="AD100" s="29"/>
      <c r="AE100" s="29"/>
      <c r="AF100" s="29"/>
      <c r="AG100" s="29"/>
      <c r="AH100" s="378"/>
      <c r="AI100" s="378"/>
      <c r="AJ100" s="375"/>
      <c r="AK100" s="29"/>
      <c r="AL100" s="29"/>
      <c r="AM100" s="376"/>
    </row>
    <row r="101" spans="1:39" ht="96" x14ac:dyDescent="0.25">
      <c r="A101" s="75" t="s">
        <v>1324</v>
      </c>
      <c r="B101" s="433" t="s">
        <v>1192</v>
      </c>
      <c r="C101" s="423" t="s">
        <v>55</v>
      </c>
      <c r="D101" s="423"/>
      <c r="E101" s="423"/>
      <c r="F101" s="424" t="s">
        <v>1193</v>
      </c>
      <c r="G101" s="419"/>
      <c r="H101" s="419">
        <v>1</v>
      </c>
      <c r="I101" s="419"/>
      <c r="J101" s="419"/>
      <c r="K101" s="419">
        <f t="shared" si="7"/>
        <v>1</v>
      </c>
      <c r="L101" s="419" t="s">
        <v>1170</v>
      </c>
      <c r="M101" s="420" t="s">
        <v>1013</v>
      </c>
      <c r="N101" s="429">
        <v>113</v>
      </c>
      <c r="O101" s="421" t="s">
        <v>1194</v>
      </c>
      <c r="P101" s="421" t="s">
        <v>1195</v>
      </c>
      <c r="Q101" s="419">
        <v>500</v>
      </c>
      <c r="R101" s="421" t="s">
        <v>1196</v>
      </c>
      <c r="S101" s="413"/>
      <c r="T101" s="29"/>
      <c r="U101" s="29"/>
      <c r="V101" s="29"/>
      <c r="W101" s="29"/>
      <c r="X101" s="29"/>
      <c r="Y101" s="29"/>
      <c r="Z101" s="29"/>
      <c r="AA101" s="29"/>
      <c r="AB101" s="29"/>
      <c r="AC101" s="29"/>
      <c r="AD101" s="29"/>
      <c r="AE101" s="29"/>
      <c r="AF101" s="29"/>
      <c r="AG101" s="29"/>
      <c r="AH101" s="378"/>
      <c r="AI101" s="378"/>
      <c r="AJ101" s="375"/>
      <c r="AK101" s="29"/>
      <c r="AL101" s="29"/>
      <c r="AM101" s="376"/>
    </row>
    <row r="102" spans="1:39" ht="180" x14ac:dyDescent="0.25">
      <c r="A102" s="75" t="s">
        <v>1324</v>
      </c>
      <c r="B102" s="433" t="s">
        <v>1197</v>
      </c>
      <c r="C102" s="423" t="s">
        <v>63</v>
      </c>
      <c r="D102" s="423"/>
      <c r="E102" s="423"/>
      <c r="F102" s="424" t="s">
        <v>1198</v>
      </c>
      <c r="G102" s="419"/>
      <c r="H102" s="419">
        <v>1</v>
      </c>
      <c r="I102" s="419"/>
      <c r="J102" s="419"/>
      <c r="K102" s="419">
        <f t="shared" si="7"/>
        <v>1</v>
      </c>
      <c r="L102" s="419" t="s">
        <v>1170</v>
      </c>
      <c r="M102" s="420" t="s">
        <v>1013</v>
      </c>
      <c r="N102" s="429">
        <v>113</v>
      </c>
      <c r="O102" s="421" t="s">
        <v>1199</v>
      </c>
      <c r="P102" s="421" t="s">
        <v>1200</v>
      </c>
      <c r="Q102" s="419">
        <v>900</v>
      </c>
      <c r="R102" s="421" t="s">
        <v>1196</v>
      </c>
      <c r="S102" s="413"/>
      <c r="T102" s="29"/>
      <c r="U102" s="29"/>
      <c r="V102" s="29"/>
      <c r="W102" s="29"/>
      <c r="X102" s="29"/>
      <c r="Y102" s="29"/>
      <c r="Z102" s="29"/>
      <c r="AA102" s="29"/>
      <c r="AB102" s="29"/>
      <c r="AC102" s="29"/>
      <c r="AD102" s="29"/>
      <c r="AE102" s="29"/>
      <c r="AF102" s="29"/>
      <c r="AG102" s="29"/>
      <c r="AH102" s="378"/>
      <c r="AI102" s="378"/>
      <c r="AJ102" s="375"/>
      <c r="AK102" s="29"/>
      <c r="AL102" s="29"/>
      <c r="AM102" s="376"/>
    </row>
    <row r="103" spans="1:39" ht="84" x14ac:dyDescent="0.25">
      <c r="A103" s="75" t="s">
        <v>1324</v>
      </c>
      <c r="B103" s="433" t="s">
        <v>1201</v>
      </c>
      <c r="C103" s="423"/>
      <c r="D103" s="423" t="s">
        <v>55</v>
      </c>
      <c r="E103" s="423"/>
      <c r="F103" s="424" t="s">
        <v>1202</v>
      </c>
      <c r="G103" s="419">
        <v>30</v>
      </c>
      <c r="H103" s="419">
        <v>30</v>
      </c>
      <c r="I103" s="419">
        <v>30</v>
      </c>
      <c r="J103" s="419">
        <v>30</v>
      </c>
      <c r="K103" s="419">
        <f t="shared" si="7"/>
        <v>120</v>
      </c>
      <c r="L103" s="419" t="s">
        <v>1203</v>
      </c>
      <c r="M103" s="420" t="s">
        <v>1013</v>
      </c>
      <c r="N103" s="430" t="s">
        <v>1204</v>
      </c>
      <c r="O103" s="421" t="s">
        <v>1205</v>
      </c>
      <c r="P103" s="421" t="s">
        <v>1206</v>
      </c>
      <c r="Q103" s="419">
        <v>120</v>
      </c>
      <c r="R103" s="421" t="s">
        <v>1207</v>
      </c>
      <c r="S103" s="413"/>
      <c r="T103" s="29"/>
      <c r="U103" s="29"/>
      <c r="V103" s="29"/>
      <c r="W103" s="29"/>
      <c r="X103" s="29"/>
      <c r="Y103" s="29"/>
      <c r="Z103" s="29"/>
      <c r="AA103" s="29"/>
      <c r="AB103" s="29"/>
      <c r="AC103" s="29"/>
      <c r="AD103" s="29"/>
      <c r="AE103" s="29"/>
      <c r="AF103" s="29"/>
      <c r="AG103" s="29"/>
      <c r="AH103" s="29"/>
      <c r="AI103" s="29"/>
      <c r="AJ103" s="375"/>
      <c r="AK103" s="29"/>
      <c r="AL103" s="29"/>
      <c r="AM103" s="376"/>
    </row>
    <row r="104" spans="1:39" ht="108" x14ac:dyDescent="0.25">
      <c r="A104" s="75" t="s">
        <v>1324</v>
      </c>
      <c r="B104" s="432" t="s">
        <v>1208</v>
      </c>
      <c r="C104" s="417"/>
      <c r="D104" s="417" t="s">
        <v>55</v>
      </c>
      <c r="E104" s="417"/>
      <c r="F104" s="418" t="s">
        <v>1209</v>
      </c>
      <c r="G104" s="419">
        <v>150</v>
      </c>
      <c r="H104" s="419">
        <v>150</v>
      </c>
      <c r="I104" s="419">
        <v>150</v>
      </c>
      <c r="J104" s="419">
        <v>150</v>
      </c>
      <c r="K104" s="419">
        <f t="shared" si="7"/>
        <v>600</v>
      </c>
      <c r="L104" s="419" t="s">
        <v>1203</v>
      </c>
      <c r="M104" s="420" t="s">
        <v>1013</v>
      </c>
      <c r="N104" s="429" t="s">
        <v>1204</v>
      </c>
      <c r="O104" s="419" t="s">
        <v>1205</v>
      </c>
      <c r="P104" s="432" t="s">
        <v>1210</v>
      </c>
      <c r="Q104" s="419">
        <v>600</v>
      </c>
      <c r="R104" s="419" t="s">
        <v>1207</v>
      </c>
      <c r="S104" s="413"/>
      <c r="T104" s="29"/>
      <c r="U104" s="29"/>
      <c r="V104" s="29"/>
      <c r="W104" s="29"/>
      <c r="X104" s="29"/>
      <c r="Y104" s="29"/>
      <c r="Z104" s="29"/>
      <c r="AA104" s="29"/>
      <c r="AB104" s="29"/>
      <c r="AC104" s="29"/>
      <c r="AD104" s="29"/>
      <c r="AE104" s="29"/>
      <c r="AF104" s="29"/>
      <c r="AG104" s="29"/>
      <c r="AH104" s="29"/>
      <c r="AI104" s="29"/>
      <c r="AJ104" s="375"/>
      <c r="AK104" s="29"/>
      <c r="AL104" s="29"/>
      <c r="AM104" s="376"/>
    </row>
    <row r="105" spans="1:39" ht="96" x14ac:dyDescent="0.25">
      <c r="A105" s="75" t="s">
        <v>1324</v>
      </c>
      <c r="B105" s="433" t="s">
        <v>1211</v>
      </c>
      <c r="C105" s="423"/>
      <c r="D105" s="423" t="s">
        <v>55</v>
      </c>
      <c r="E105" s="423"/>
      <c r="F105" s="424" t="s">
        <v>1212</v>
      </c>
      <c r="G105" s="419">
        <v>283</v>
      </c>
      <c r="H105" s="419"/>
      <c r="I105" s="419"/>
      <c r="J105" s="419"/>
      <c r="K105" s="419">
        <f t="shared" si="7"/>
        <v>283</v>
      </c>
      <c r="L105" s="419" t="s">
        <v>1203</v>
      </c>
      <c r="M105" s="420" t="s">
        <v>1013</v>
      </c>
      <c r="N105" s="430" t="s">
        <v>1204</v>
      </c>
      <c r="O105" s="421" t="s">
        <v>359</v>
      </c>
      <c r="P105" s="433" t="s">
        <v>1213</v>
      </c>
      <c r="Q105" s="419">
        <v>283</v>
      </c>
      <c r="R105" s="421" t="s">
        <v>1207</v>
      </c>
      <c r="S105" s="413"/>
      <c r="T105" s="29"/>
      <c r="U105" s="29"/>
      <c r="V105" s="29"/>
      <c r="W105" s="29"/>
      <c r="X105" s="29"/>
      <c r="Y105" s="29"/>
      <c r="Z105" s="29"/>
      <c r="AA105" s="29"/>
      <c r="AB105" s="29"/>
      <c r="AC105" s="29"/>
      <c r="AD105" s="29"/>
      <c r="AE105" s="29"/>
      <c r="AF105" s="29"/>
      <c r="AG105" s="29"/>
      <c r="AH105" s="29"/>
      <c r="AI105" s="29"/>
      <c r="AJ105" s="375"/>
      <c r="AK105" s="29"/>
      <c r="AL105" s="29"/>
      <c r="AM105" s="376"/>
    </row>
    <row r="106" spans="1:39" ht="192" x14ac:dyDescent="0.25">
      <c r="A106" s="75" t="s">
        <v>1324</v>
      </c>
      <c r="B106" s="434" t="s">
        <v>1214</v>
      </c>
      <c r="C106" s="417" t="s">
        <v>55</v>
      </c>
      <c r="D106" s="417"/>
      <c r="E106" s="423"/>
      <c r="F106" s="434" t="s">
        <v>1215</v>
      </c>
      <c r="G106" s="419">
        <v>1</v>
      </c>
      <c r="H106" s="419">
        <v>1</v>
      </c>
      <c r="I106" s="419">
        <v>1</v>
      </c>
      <c r="J106" s="419"/>
      <c r="K106" s="419">
        <f t="shared" si="7"/>
        <v>3</v>
      </c>
      <c r="L106" s="421" t="s">
        <v>1216</v>
      </c>
      <c r="M106" s="420" t="s">
        <v>1013</v>
      </c>
      <c r="N106" s="429">
        <v>129</v>
      </c>
      <c r="O106" s="421" t="s">
        <v>1217</v>
      </c>
      <c r="P106" s="421" t="s">
        <v>1218</v>
      </c>
      <c r="Q106" s="435">
        <v>50</v>
      </c>
      <c r="R106" s="419" t="s">
        <v>1219</v>
      </c>
      <c r="S106" s="413"/>
      <c r="T106" s="29"/>
      <c r="U106" s="29"/>
      <c r="V106" s="29"/>
      <c r="W106" s="29"/>
      <c r="X106" s="29"/>
      <c r="Y106" s="29"/>
      <c r="Z106" s="29"/>
      <c r="AA106" s="29"/>
      <c r="AB106" s="29"/>
      <c r="AC106" s="29"/>
      <c r="AD106" s="29"/>
      <c r="AE106" s="29"/>
      <c r="AF106" s="29"/>
      <c r="AG106" s="29"/>
      <c r="AH106" s="378"/>
      <c r="AI106" s="378"/>
      <c r="AJ106" s="375"/>
      <c r="AK106" s="29"/>
      <c r="AL106" s="29"/>
      <c r="AM106" s="376"/>
    </row>
    <row r="107" spans="1:39" ht="144" x14ac:dyDescent="0.25">
      <c r="A107" s="75" t="s">
        <v>1324</v>
      </c>
      <c r="B107" s="434" t="s">
        <v>1214</v>
      </c>
      <c r="C107" s="417" t="s">
        <v>55</v>
      </c>
      <c r="D107" s="417"/>
      <c r="E107" s="423"/>
      <c r="F107" s="426" t="s">
        <v>1220</v>
      </c>
      <c r="G107" s="419">
        <v>1</v>
      </c>
      <c r="H107" s="419">
        <v>1</v>
      </c>
      <c r="I107" s="419">
        <v>1</v>
      </c>
      <c r="J107" s="419"/>
      <c r="K107" s="419">
        <f t="shared" si="7"/>
        <v>3</v>
      </c>
      <c r="L107" s="421" t="s">
        <v>1216</v>
      </c>
      <c r="M107" s="420" t="s">
        <v>1013</v>
      </c>
      <c r="N107" s="429">
        <v>129</v>
      </c>
      <c r="O107" s="421" t="s">
        <v>1221</v>
      </c>
      <c r="P107" s="421" t="s">
        <v>1218</v>
      </c>
      <c r="Q107" s="435">
        <v>50</v>
      </c>
      <c r="R107" s="419" t="s">
        <v>1219</v>
      </c>
      <c r="S107" s="413"/>
      <c r="T107" s="29"/>
      <c r="U107" s="29"/>
      <c r="V107" s="29"/>
      <c r="W107" s="29"/>
      <c r="X107" s="29"/>
      <c r="Y107" s="29"/>
      <c r="Z107" s="29"/>
      <c r="AA107" s="29"/>
      <c r="AB107" s="29"/>
      <c r="AC107" s="29"/>
      <c r="AD107" s="29"/>
      <c r="AE107" s="29"/>
      <c r="AF107" s="29"/>
      <c r="AG107" s="29"/>
      <c r="AH107" s="378"/>
      <c r="AI107" s="378"/>
      <c r="AJ107" s="375"/>
      <c r="AK107" s="29"/>
      <c r="AL107" s="29"/>
      <c r="AM107" s="376"/>
    </row>
    <row r="108" spans="1:39" ht="168" x14ac:dyDescent="0.25">
      <c r="A108" s="75" t="s">
        <v>1324</v>
      </c>
      <c r="B108" s="433" t="s">
        <v>1222</v>
      </c>
      <c r="C108" s="436"/>
      <c r="D108" s="436"/>
      <c r="E108" s="430" t="s">
        <v>55</v>
      </c>
      <c r="F108" s="434" t="s">
        <v>1223</v>
      </c>
      <c r="G108" s="419">
        <v>3</v>
      </c>
      <c r="H108" s="419">
        <v>4</v>
      </c>
      <c r="I108" s="419">
        <v>4</v>
      </c>
      <c r="J108" s="419">
        <v>4</v>
      </c>
      <c r="K108" s="419">
        <f t="shared" si="7"/>
        <v>15</v>
      </c>
      <c r="L108" s="421" t="s">
        <v>1216</v>
      </c>
      <c r="M108" s="420" t="s">
        <v>1013</v>
      </c>
      <c r="N108" s="429">
        <v>133</v>
      </c>
      <c r="O108" s="421" t="s">
        <v>1224</v>
      </c>
      <c r="P108" s="434" t="s">
        <v>1225</v>
      </c>
      <c r="Q108" s="429">
        <v>250</v>
      </c>
      <c r="R108" s="430" t="s">
        <v>1219</v>
      </c>
      <c r="S108" s="413"/>
      <c r="T108" s="29"/>
      <c r="U108" s="29"/>
      <c r="V108" s="29"/>
      <c r="W108" s="29"/>
      <c r="X108" s="29"/>
      <c r="Y108" s="29"/>
      <c r="Z108" s="29"/>
      <c r="AA108" s="29"/>
      <c r="AB108" s="29"/>
      <c r="AC108" s="29"/>
      <c r="AD108" s="29"/>
      <c r="AE108" s="29"/>
      <c r="AF108" s="29"/>
      <c r="AG108" s="29"/>
      <c r="AH108" s="378"/>
      <c r="AI108" s="378"/>
      <c r="AJ108" s="375"/>
      <c r="AK108" s="29"/>
      <c r="AL108" s="29"/>
      <c r="AM108" s="376"/>
    </row>
    <row r="109" spans="1:39" ht="132" x14ac:dyDescent="0.25">
      <c r="A109" s="75" t="s">
        <v>1324</v>
      </c>
      <c r="B109" s="638" t="s">
        <v>1226</v>
      </c>
      <c r="C109" s="417"/>
      <c r="D109" s="417"/>
      <c r="E109" s="417" t="s">
        <v>55</v>
      </c>
      <c r="F109" s="798" t="s">
        <v>1227</v>
      </c>
      <c r="G109" s="419"/>
      <c r="H109" s="419">
        <v>30</v>
      </c>
      <c r="I109" s="419"/>
      <c r="J109" s="419"/>
      <c r="K109" s="419">
        <f>G109+H109+I109+J109</f>
        <v>30</v>
      </c>
      <c r="L109" s="419" t="s">
        <v>1228</v>
      </c>
      <c r="M109" s="420" t="s">
        <v>1013</v>
      </c>
      <c r="N109" s="429">
        <v>134</v>
      </c>
      <c r="O109" s="437" t="s">
        <v>1229</v>
      </c>
      <c r="P109" s="438" t="s">
        <v>1230</v>
      </c>
      <c r="Q109" s="419" t="s">
        <v>1231</v>
      </c>
      <c r="R109" s="419" t="s">
        <v>1219</v>
      </c>
      <c r="S109" s="413"/>
      <c r="T109" s="29"/>
      <c r="U109" s="29"/>
      <c r="V109" s="29"/>
      <c r="W109" s="29"/>
      <c r="X109" s="29"/>
      <c r="Y109" s="29"/>
      <c r="Z109" s="29"/>
      <c r="AA109" s="29"/>
      <c r="AB109" s="29"/>
      <c r="AC109" s="29"/>
      <c r="AD109" s="29"/>
      <c r="AE109" s="29"/>
      <c r="AF109" s="29"/>
      <c r="AG109" s="29"/>
      <c r="AH109" s="378"/>
      <c r="AI109" s="378"/>
      <c r="AJ109" s="375"/>
      <c r="AK109" s="29"/>
      <c r="AL109" s="29"/>
      <c r="AM109" s="376"/>
    </row>
    <row r="110" spans="1:39" ht="132" x14ac:dyDescent="0.25">
      <c r="A110" s="75" t="s">
        <v>1324</v>
      </c>
      <c r="B110" s="638" t="s">
        <v>1226</v>
      </c>
      <c r="C110" s="417"/>
      <c r="D110" s="417"/>
      <c r="E110" s="417" t="s">
        <v>55</v>
      </c>
      <c r="F110" s="798"/>
      <c r="G110" s="419"/>
      <c r="H110" s="419">
        <v>281</v>
      </c>
      <c r="I110" s="419"/>
      <c r="J110" s="419"/>
      <c r="K110" s="419">
        <f>G110+H110+I110+J110</f>
        <v>281</v>
      </c>
      <c r="L110" s="419" t="s">
        <v>1232</v>
      </c>
      <c r="M110" s="420" t="s">
        <v>1013</v>
      </c>
      <c r="N110" s="429">
        <v>134</v>
      </c>
      <c r="O110" s="437" t="s">
        <v>1229</v>
      </c>
      <c r="P110" s="438" t="s">
        <v>1230</v>
      </c>
      <c r="Q110" s="419" t="s">
        <v>1233</v>
      </c>
      <c r="R110" s="419" t="s">
        <v>1219</v>
      </c>
      <c r="S110" s="413"/>
      <c r="T110" s="29"/>
      <c r="U110" s="29"/>
      <c r="V110" s="29"/>
      <c r="W110" s="29"/>
      <c r="X110" s="29"/>
      <c r="Y110" s="29"/>
      <c r="Z110" s="29"/>
      <c r="AA110" s="29"/>
      <c r="AB110" s="29"/>
      <c r="AC110" s="29"/>
      <c r="AD110" s="29"/>
      <c r="AE110" s="29"/>
      <c r="AF110" s="29"/>
      <c r="AG110" s="29"/>
      <c r="AH110" s="378"/>
      <c r="AI110" s="378"/>
      <c r="AJ110" s="375"/>
      <c r="AK110" s="29"/>
      <c r="AL110" s="29"/>
      <c r="AM110" s="376"/>
    </row>
    <row r="111" spans="1:39" ht="72" x14ac:dyDescent="0.25">
      <c r="A111" s="75" t="s">
        <v>1324</v>
      </c>
      <c r="B111" s="419" t="s">
        <v>1234</v>
      </c>
      <c r="C111" s="423"/>
      <c r="D111" s="423" t="s">
        <v>55</v>
      </c>
      <c r="E111" s="423"/>
      <c r="F111" s="427" t="s">
        <v>1235</v>
      </c>
      <c r="G111" s="419">
        <v>10</v>
      </c>
      <c r="H111" s="419"/>
      <c r="I111" s="419"/>
      <c r="J111" s="419"/>
      <c r="K111" s="419">
        <f t="shared" ref="K111:K130" si="8">G111+H111+I111+J111</f>
        <v>10</v>
      </c>
      <c r="L111" s="430" t="s">
        <v>1236</v>
      </c>
      <c r="M111" s="420" t="s">
        <v>1013</v>
      </c>
      <c r="N111" s="429">
        <v>135</v>
      </c>
      <c r="O111" s="421" t="s">
        <v>359</v>
      </c>
      <c r="P111" s="433" t="s">
        <v>1237</v>
      </c>
      <c r="Q111" s="419" t="s">
        <v>1238</v>
      </c>
      <c r="R111" s="421" t="s">
        <v>1219</v>
      </c>
      <c r="S111" s="413"/>
      <c r="T111" s="29"/>
      <c r="U111" s="29"/>
      <c r="V111" s="29"/>
      <c r="W111" s="29"/>
      <c r="X111" s="29"/>
      <c r="Y111" s="29"/>
      <c r="Z111" s="29"/>
      <c r="AA111" s="29"/>
      <c r="AB111" s="29"/>
      <c r="AC111" s="29"/>
      <c r="AD111" s="29"/>
      <c r="AE111" s="29"/>
      <c r="AF111" s="29"/>
      <c r="AG111" s="29"/>
      <c r="AH111" s="378"/>
      <c r="AI111" s="378"/>
      <c r="AJ111" s="375"/>
      <c r="AK111" s="29"/>
      <c r="AL111" s="29"/>
      <c r="AM111" s="376"/>
    </row>
    <row r="112" spans="1:39" ht="132" x14ac:dyDescent="0.25">
      <c r="A112" s="75" t="s">
        <v>1324</v>
      </c>
      <c r="B112" s="638" t="s">
        <v>1239</v>
      </c>
      <c r="C112" s="417"/>
      <c r="D112" s="417" t="s">
        <v>55</v>
      </c>
      <c r="E112" s="417"/>
      <c r="F112" s="427" t="s">
        <v>1240</v>
      </c>
      <c r="G112" s="419">
        <v>10</v>
      </c>
      <c r="H112" s="419"/>
      <c r="I112" s="419"/>
      <c r="J112" s="419"/>
      <c r="K112" s="419">
        <f t="shared" si="8"/>
        <v>10</v>
      </c>
      <c r="L112" s="435" t="s">
        <v>1241</v>
      </c>
      <c r="M112" s="420" t="s">
        <v>1013</v>
      </c>
      <c r="N112" s="429">
        <v>136</v>
      </c>
      <c r="O112" s="421" t="s">
        <v>359</v>
      </c>
      <c r="P112" s="433" t="s">
        <v>1242</v>
      </c>
      <c r="Q112" s="419" t="s">
        <v>1243</v>
      </c>
      <c r="R112" s="419" t="s">
        <v>1219</v>
      </c>
      <c r="S112" s="413"/>
      <c r="T112" s="29"/>
      <c r="U112" s="29"/>
      <c r="V112" s="29"/>
      <c r="W112" s="29"/>
      <c r="X112" s="29"/>
      <c r="Y112" s="29"/>
      <c r="Z112" s="29"/>
      <c r="AA112" s="29"/>
      <c r="AB112" s="29"/>
      <c r="AC112" s="29"/>
      <c r="AD112" s="29"/>
      <c r="AE112" s="29"/>
      <c r="AF112" s="29"/>
      <c r="AG112" s="29"/>
      <c r="AH112" s="378"/>
      <c r="AI112" s="378"/>
      <c r="AJ112" s="375"/>
      <c r="AK112" s="29"/>
      <c r="AL112" s="29"/>
      <c r="AM112" s="376"/>
    </row>
    <row r="113" spans="1:39" ht="132" x14ac:dyDescent="0.25">
      <c r="A113" s="75" t="s">
        <v>1324</v>
      </c>
      <c r="B113" s="638" t="s">
        <v>1239</v>
      </c>
      <c r="C113" s="417"/>
      <c r="D113" s="417" t="s">
        <v>55</v>
      </c>
      <c r="E113" s="417"/>
      <c r="F113" s="427" t="s">
        <v>1244</v>
      </c>
      <c r="G113" s="419"/>
      <c r="H113" s="419"/>
      <c r="I113" s="419">
        <v>2</v>
      </c>
      <c r="J113" s="419"/>
      <c r="K113" s="419">
        <f t="shared" si="8"/>
        <v>2</v>
      </c>
      <c r="L113" s="435" t="s">
        <v>1241</v>
      </c>
      <c r="M113" s="420" t="s">
        <v>1013</v>
      </c>
      <c r="N113" s="429">
        <v>136</v>
      </c>
      <c r="O113" s="421" t="s">
        <v>359</v>
      </c>
      <c r="P113" s="421" t="s">
        <v>1245</v>
      </c>
      <c r="Q113" s="435" t="s">
        <v>1231</v>
      </c>
      <c r="R113" s="419" t="s">
        <v>1219</v>
      </c>
      <c r="S113" s="413"/>
      <c r="T113" s="29"/>
      <c r="U113" s="29"/>
      <c r="V113" s="29"/>
      <c r="W113" s="29"/>
      <c r="X113" s="29"/>
      <c r="Y113" s="29"/>
      <c r="Z113" s="29"/>
      <c r="AA113" s="29"/>
      <c r="AB113" s="29"/>
      <c r="AC113" s="29"/>
      <c r="AD113" s="29"/>
      <c r="AE113" s="29"/>
      <c r="AF113" s="29"/>
      <c r="AG113" s="29"/>
      <c r="AH113" s="378"/>
      <c r="AI113" s="378"/>
      <c r="AJ113" s="375"/>
      <c r="AK113" s="29"/>
      <c r="AL113" s="29"/>
      <c r="AM113" s="376"/>
    </row>
    <row r="114" spans="1:39" ht="144" x14ac:dyDescent="0.25">
      <c r="A114" s="75" t="s">
        <v>1324</v>
      </c>
      <c r="B114" s="638" t="s">
        <v>1239</v>
      </c>
      <c r="C114" s="417"/>
      <c r="D114" s="417" t="s">
        <v>55</v>
      </c>
      <c r="E114" s="417"/>
      <c r="F114" s="427" t="s">
        <v>1246</v>
      </c>
      <c r="G114" s="419"/>
      <c r="H114" s="419"/>
      <c r="I114" s="419">
        <v>1</v>
      </c>
      <c r="J114" s="419"/>
      <c r="K114" s="419">
        <f t="shared" si="8"/>
        <v>1</v>
      </c>
      <c r="L114" s="429" t="s">
        <v>1247</v>
      </c>
      <c r="M114" s="420" t="s">
        <v>1013</v>
      </c>
      <c r="N114" s="429">
        <v>136</v>
      </c>
      <c r="O114" s="421" t="s">
        <v>359</v>
      </c>
      <c r="P114" s="421" t="s">
        <v>1245</v>
      </c>
      <c r="Q114" s="435" t="s">
        <v>1231</v>
      </c>
      <c r="R114" s="419" t="s">
        <v>1219</v>
      </c>
      <c r="S114" s="413"/>
      <c r="T114" s="29"/>
      <c r="U114" s="29"/>
      <c r="V114" s="29"/>
      <c r="W114" s="29"/>
      <c r="X114" s="29"/>
      <c r="Y114" s="29"/>
      <c r="Z114" s="29"/>
      <c r="AA114" s="29"/>
      <c r="AB114" s="29"/>
      <c r="AC114" s="29"/>
      <c r="AD114" s="29"/>
      <c r="AE114" s="29"/>
      <c r="AF114" s="29"/>
      <c r="AG114" s="29"/>
      <c r="AH114" s="378"/>
      <c r="AI114" s="378"/>
      <c r="AJ114" s="375"/>
      <c r="AK114" s="29"/>
      <c r="AL114" s="29"/>
      <c r="AM114" s="376"/>
    </row>
    <row r="115" spans="1:39" ht="216" x14ac:dyDescent="0.25">
      <c r="A115" s="75" t="s">
        <v>1324</v>
      </c>
      <c r="B115" s="433" t="s">
        <v>1248</v>
      </c>
      <c r="C115" s="423"/>
      <c r="D115" s="423" t="s">
        <v>55</v>
      </c>
      <c r="E115" s="423"/>
      <c r="F115" s="426" t="s">
        <v>1249</v>
      </c>
      <c r="G115" s="419">
        <v>12</v>
      </c>
      <c r="H115" s="419"/>
      <c r="I115" s="419"/>
      <c r="J115" s="419"/>
      <c r="K115" s="419">
        <f t="shared" si="8"/>
        <v>12</v>
      </c>
      <c r="L115" s="430" t="s">
        <v>1250</v>
      </c>
      <c r="M115" s="420" t="s">
        <v>1013</v>
      </c>
      <c r="N115" s="429">
        <v>148</v>
      </c>
      <c r="O115" s="421">
        <v>12</v>
      </c>
      <c r="P115" s="438" t="s">
        <v>1251</v>
      </c>
      <c r="Q115" s="435">
        <v>12</v>
      </c>
      <c r="R115" s="419" t="s">
        <v>1219</v>
      </c>
      <c r="S115" s="413"/>
      <c r="T115" s="29"/>
      <c r="U115" s="29"/>
      <c r="V115" s="29"/>
      <c r="W115" s="29"/>
      <c r="X115" s="29"/>
      <c r="Y115" s="29"/>
      <c r="Z115" s="29"/>
      <c r="AA115" s="29"/>
      <c r="AB115" s="29"/>
      <c r="AC115" s="29"/>
      <c r="AD115" s="29"/>
      <c r="AE115" s="29"/>
      <c r="AF115" s="29"/>
      <c r="AG115" s="29"/>
      <c r="AH115" s="378"/>
      <c r="AI115" s="378"/>
      <c r="AJ115" s="375"/>
      <c r="AK115" s="29"/>
      <c r="AL115" s="29"/>
      <c r="AM115" s="376"/>
    </row>
    <row r="116" spans="1:39" ht="264" x14ac:dyDescent="0.25">
      <c r="A116" s="75" t="s">
        <v>1324</v>
      </c>
      <c r="B116" s="437" t="s">
        <v>1252</v>
      </c>
      <c r="C116" s="423"/>
      <c r="D116" s="423"/>
      <c r="E116" s="423" t="s">
        <v>55</v>
      </c>
      <c r="F116" s="418" t="s">
        <v>1253</v>
      </c>
      <c r="G116" s="419"/>
      <c r="H116" s="419"/>
      <c r="I116" s="419">
        <v>20</v>
      </c>
      <c r="J116" s="419">
        <v>20</v>
      </c>
      <c r="K116" s="419">
        <f t="shared" si="8"/>
        <v>40</v>
      </c>
      <c r="L116" s="419" t="s">
        <v>1254</v>
      </c>
      <c r="M116" s="420" t="s">
        <v>1013</v>
      </c>
      <c r="N116" s="429">
        <v>153</v>
      </c>
      <c r="O116" s="421">
        <v>40</v>
      </c>
      <c r="P116" s="421" t="s">
        <v>1255</v>
      </c>
      <c r="Q116" s="435">
        <v>40</v>
      </c>
      <c r="R116" s="419" t="s">
        <v>1219</v>
      </c>
      <c r="S116" s="413"/>
      <c r="T116" s="29"/>
      <c r="U116" s="29"/>
      <c r="V116" s="29"/>
      <c r="W116" s="29"/>
      <c r="X116" s="29"/>
      <c r="Y116" s="29"/>
      <c r="Z116" s="29"/>
      <c r="AA116" s="29"/>
      <c r="AB116" s="29"/>
      <c r="AC116" s="29"/>
      <c r="AD116" s="29"/>
      <c r="AE116" s="29"/>
      <c r="AF116" s="29"/>
      <c r="AG116" s="29"/>
      <c r="AH116" s="378"/>
      <c r="AI116" s="378"/>
      <c r="AJ116" s="375"/>
      <c r="AK116" s="29"/>
      <c r="AL116" s="29"/>
      <c r="AM116" s="376"/>
    </row>
    <row r="117" spans="1:39" ht="156" x14ac:dyDescent="0.25">
      <c r="A117" s="75" t="s">
        <v>1324</v>
      </c>
      <c r="B117" s="421" t="s">
        <v>1256</v>
      </c>
      <c r="C117" s="417"/>
      <c r="D117" s="417"/>
      <c r="E117" s="417" t="s">
        <v>55</v>
      </c>
      <c r="F117" s="426" t="s">
        <v>1257</v>
      </c>
      <c r="G117" s="419">
        <v>15</v>
      </c>
      <c r="H117" s="419">
        <v>32</v>
      </c>
      <c r="I117" s="419">
        <v>25</v>
      </c>
      <c r="J117" s="419">
        <v>18</v>
      </c>
      <c r="K117" s="419">
        <f t="shared" si="8"/>
        <v>90</v>
      </c>
      <c r="L117" s="435" t="s">
        <v>1258</v>
      </c>
      <c r="M117" s="420" t="s">
        <v>1013</v>
      </c>
      <c r="N117" s="429">
        <v>115</v>
      </c>
      <c r="O117" s="437" t="s">
        <v>359</v>
      </c>
      <c r="P117" s="433" t="s">
        <v>1259</v>
      </c>
      <c r="Q117" s="419">
        <v>270</v>
      </c>
      <c r="R117" s="421" t="s">
        <v>1260</v>
      </c>
      <c r="S117" s="413"/>
      <c r="T117" s="29"/>
      <c r="U117" s="29"/>
      <c r="V117" s="29"/>
      <c r="W117" s="29"/>
      <c r="X117" s="29"/>
      <c r="Y117" s="29"/>
      <c r="Z117" s="29"/>
      <c r="AA117" s="29"/>
      <c r="AB117" s="29"/>
      <c r="AC117" s="29"/>
      <c r="AD117" s="29"/>
      <c r="AE117" s="29"/>
      <c r="AF117" s="29"/>
      <c r="AG117" s="29"/>
      <c r="AH117" s="378"/>
      <c r="AI117" s="378"/>
      <c r="AJ117" s="375"/>
      <c r="AK117" s="29"/>
      <c r="AL117" s="29"/>
      <c r="AM117" s="376"/>
    </row>
    <row r="118" spans="1:39" ht="48" x14ac:dyDescent="0.25">
      <c r="A118" s="75" t="s">
        <v>1324</v>
      </c>
      <c r="B118" s="421" t="s">
        <v>1261</v>
      </c>
      <c r="C118" s="417"/>
      <c r="D118" s="417"/>
      <c r="E118" s="417" t="s">
        <v>55</v>
      </c>
      <c r="F118" s="426" t="s">
        <v>1262</v>
      </c>
      <c r="G118" s="419">
        <v>283</v>
      </c>
      <c r="H118" s="419">
        <v>283</v>
      </c>
      <c r="I118" s="419">
        <v>283</v>
      </c>
      <c r="J118" s="419">
        <v>283</v>
      </c>
      <c r="K118" s="419">
        <f t="shared" si="8"/>
        <v>1132</v>
      </c>
      <c r="L118" s="435" t="s">
        <v>1263</v>
      </c>
      <c r="M118" s="420" t="s">
        <v>1013</v>
      </c>
      <c r="N118" s="429">
        <v>115</v>
      </c>
      <c r="O118" s="437" t="s">
        <v>359</v>
      </c>
      <c r="P118" s="433" t="s">
        <v>1264</v>
      </c>
      <c r="Q118" s="419">
        <v>2264</v>
      </c>
      <c r="R118" s="421" t="s">
        <v>1260</v>
      </c>
      <c r="S118" s="413"/>
      <c r="T118" s="29"/>
      <c r="U118" s="29"/>
      <c r="V118" s="29"/>
      <c r="W118" s="29"/>
      <c r="X118" s="29"/>
      <c r="Y118" s="29"/>
      <c r="Z118" s="29"/>
      <c r="AA118" s="29"/>
      <c r="AB118" s="29"/>
      <c r="AC118" s="29"/>
      <c r="AD118" s="29"/>
      <c r="AE118" s="29"/>
      <c r="AF118" s="29"/>
      <c r="AG118" s="29"/>
      <c r="AH118" s="29"/>
      <c r="AI118" s="29"/>
      <c r="AJ118" s="375"/>
      <c r="AK118" s="29"/>
      <c r="AL118" s="29"/>
      <c r="AM118" s="376"/>
    </row>
    <row r="119" spans="1:39" ht="60" x14ac:dyDescent="0.25">
      <c r="A119" s="75" t="s">
        <v>1324</v>
      </c>
      <c r="B119" s="421" t="s">
        <v>1265</v>
      </c>
      <c r="C119" s="417" t="s">
        <v>55</v>
      </c>
      <c r="D119" s="417"/>
      <c r="E119" s="417"/>
      <c r="F119" s="426" t="s">
        <v>1266</v>
      </c>
      <c r="G119" s="419"/>
      <c r="H119" s="419">
        <v>141</v>
      </c>
      <c r="I119" s="419"/>
      <c r="J119" s="419">
        <v>142</v>
      </c>
      <c r="K119" s="419">
        <f t="shared" si="8"/>
        <v>283</v>
      </c>
      <c r="L119" s="440" t="s">
        <v>1267</v>
      </c>
      <c r="M119" s="420" t="s">
        <v>1013</v>
      </c>
      <c r="N119" s="429">
        <v>115</v>
      </c>
      <c r="O119" s="421" t="s">
        <v>1268</v>
      </c>
      <c r="P119" s="433" t="s">
        <v>1259</v>
      </c>
      <c r="Q119" s="419">
        <v>270</v>
      </c>
      <c r="R119" s="421" t="s">
        <v>1260</v>
      </c>
      <c r="S119" s="413"/>
      <c r="T119" s="29"/>
      <c r="U119" s="29"/>
      <c r="V119" s="29"/>
      <c r="W119" s="29"/>
      <c r="X119" s="29"/>
      <c r="Y119" s="29"/>
      <c r="Z119" s="29"/>
      <c r="AA119" s="29"/>
      <c r="AB119" s="29"/>
      <c r="AC119" s="29"/>
      <c r="AD119" s="29"/>
      <c r="AE119" s="29"/>
      <c r="AF119" s="29"/>
      <c r="AG119" s="29"/>
      <c r="AH119" s="29"/>
      <c r="AI119" s="29"/>
      <c r="AJ119" s="375"/>
      <c r="AK119" s="29"/>
      <c r="AL119" s="29"/>
      <c r="AM119" s="376"/>
    </row>
    <row r="120" spans="1:39" ht="72" x14ac:dyDescent="0.25">
      <c r="A120" s="75" t="s">
        <v>1324</v>
      </c>
      <c r="B120" s="421" t="s">
        <v>1269</v>
      </c>
      <c r="C120" s="417" t="s">
        <v>55</v>
      </c>
      <c r="D120" s="417"/>
      <c r="E120" s="417"/>
      <c r="F120" s="426" t="s">
        <v>1270</v>
      </c>
      <c r="G120" s="419"/>
      <c r="H120" s="419">
        <v>13</v>
      </c>
      <c r="I120" s="419"/>
      <c r="J120" s="419">
        <v>13</v>
      </c>
      <c r="K120" s="419">
        <f t="shared" si="8"/>
        <v>26</v>
      </c>
      <c r="L120" s="440" t="s">
        <v>1271</v>
      </c>
      <c r="M120" s="420" t="s">
        <v>1013</v>
      </c>
      <c r="N120" s="429">
        <v>115</v>
      </c>
      <c r="O120" s="437" t="s">
        <v>359</v>
      </c>
      <c r="P120" s="433" t="s">
        <v>1272</v>
      </c>
      <c r="Q120" s="419">
        <v>26</v>
      </c>
      <c r="R120" s="421" t="s">
        <v>1260</v>
      </c>
      <c r="S120" s="413"/>
      <c r="T120" s="29"/>
      <c r="U120" s="29"/>
      <c r="V120" s="29"/>
      <c r="W120" s="29"/>
      <c r="X120" s="29"/>
      <c r="Y120" s="29"/>
      <c r="Z120" s="29"/>
      <c r="AA120" s="29"/>
      <c r="AB120" s="29"/>
      <c r="AC120" s="29"/>
      <c r="AD120" s="29"/>
      <c r="AE120" s="29"/>
      <c r="AF120" s="29"/>
      <c r="AG120" s="29"/>
      <c r="AH120" s="29"/>
      <c r="AI120" s="29"/>
      <c r="AJ120" s="375"/>
      <c r="AK120" s="29"/>
      <c r="AL120" s="29"/>
      <c r="AM120" s="376"/>
    </row>
    <row r="121" spans="1:39" ht="132" x14ac:dyDescent="0.25">
      <c r="A121" s="75" t="s">
        <v>1324</v>
      </c>
      <c r="B121" s="639" t="s">
        <v>1273</v>
      </c>
      <c r="C121" s="423"/>
      <c r="D121" s="423"/>
      <c r="E121" s="417" t="s">
        <v>55</v>
      </c>
      <c r="F121" s="426" t="s">
        <v>1274</v>
      </c>
      <c r="G121" s="419"/>
      <c r="H121" s="419">
        <v>10</v>
      </c>
      <c r="I121" s="419">
        <v>15</v>
      </c>
      <c r="J121" s="419">
        <v>15</v>
      </c>
      <c r="K121" s="419">
        <f t="shared" si="8"/>
        <v>40</v>
      </c>
      <c r="L121" s="435" t="s">
        <v>1275</v>
      </c>
      <c r="M121" s="420" t="s">
        <v>1013</v>
      </c>
      <c r="N121" s="429">
        <v>138</v>
      </c>
      <c r="O121" s="419" t="s">
        <v>1276</v>
      </c>
      <c r="P121" s="433" t="s">
        <v>1255</v>
      </c>
      <c r="Q121" s="419" t="s">
        <v>1277</v>
      </c>
      <c r="R121" s="419" t="s">
        <v>1278</v>
      </c>
      <c r="S121" s="413"/>
      <c r="T121" s="29"/>
      <c r="U121" s="29"/>
      <c r="V121" s="29"/>
      <c r="W121" s="29"/>
      <c r="X121" s="29"/>
      <c r="Y121" s="29"/>
      <c r="Z121" s="29"/>
      <c r="AA121" s="29"/>
      <c r="AB121" s="29"/>
      <c r="AC121" s="29"/>
      <c r="AD121" s="29"/>
      <c r="AE121" s="29"/>
      <c r="AF121" s="29"/>
      <c r="AG121" s="29"/>
      <c r="AH121" s="378"/>
      <c r="AI121" s="378"/>
      <c r="AJ121" s="375"/>
      <c r="AK121" s="29"/>
      <c r="AL121" s="29"/>
      <c r="AM121" s="376"/>
    </row>
    <row r="122" spans="1:39" ht="84" x14ac:dyDescent="0.25">
      <c r="A122" s="75" t="s">
        <v>1324</v>
      </c>
      <c r="B122" s="427" t="s">
        <v>1279</v>
      </c>
      <c r="C122" s="419" t="s">
        <v>55</v>
      </c>
      <c r="D122" s="419"/>
      <c r="E122" s="419"/>
      <c r="F122" s="433" t="s">
        <v>1280</v>
      </c>
      <c r="G122" s="419">
        <v>2</v>
      </c>
      <c r="H122" s="419">
        <v>2</v>
      </c>
      <c r="I122" s="419">
        <v>2</v>
      </c>
      <c r="J122" s="419">
        <v>1</v>
      </c>
      <c r="K122" s="419">
        <f t="shared" si="8"/>
        <v>7</v>
      </c>
      <c r="L122" s="419" t="s">
        <v>1281</v>
      </c>
      <c r="M122" s="420" t="s">
        <v>1013</v>
      </c>
      <c r="N122" s="419">
        <v>100</v>
      </c>
      <c r="O122" s="419" t="s">
        <v>1282</v>
      </c>
      <c r="P122" s="433" t="s">
        <v>1283</v>
      </c>
      <c r="Q122" s="419">
        <v>500</v>
      </c>
      <c r="R122" s="421" t="s">
        <v>1284</v>
      </c>
      <c r="S122" s="413"/>
      <c r="T122" s="29"/>
      <c r="U122" s="29"/>
      <c r="V122" s="29"/>
      <c r="W122" s="29"/>
      <c r="X122" s="29"/>
      <c r="Y122" s="29"/>
      <c r="Z122" s="29"/>
      <c r="AA122" s="29"/>
      <c r="AB122" s="29"/>
      <c r="AC122" s="29"/>
      <c r="AD122" s="29"/>
      <c r="AE122" s="29"/>
      <c r="AF122" s="29"/>
      <c r="AG122" s="29"/>
      <c r="AH122" s="378"/>
      <c r="AI122" s="378"/>
      <c r="AJ122" s="375"/>
      <c r="AK122" s="29"/>
      <c r="AL122" s="29"/>
      <c r="AM122" s="376"/>
    </row>
    <row r="123" spans="1:39" ht="96" x14ac:dyDescent="0.25">
      <c r="A123" s="75" t="s">
        <v>1324</v>
      </c>
      <c r="B123" s="640" t="s">
        <v>1285</v>
      </c>
      <c r="C123" s="417" t="s">
        <v>55</v>
      </c>
      <c r="D123" s="417"/>
      <c r="E123" s="423"/>
      <c r="F123" s="434" t="s">
        <v>1286</v>
      </c>
      <c r="G123" s="419"/>
      <c r="H123" s="419">
        <v>1</v>
      </c>
      <c r="I123" s="419">
        <v>1</v>
      </c>
      <c r="J123" s="419"/>
      <c r="K123" s="419">
        <f t="shared" si="8"/>
        <v>2</v>
      </c>
      <c r="L123" s="435" t="s">
        <v>1281</v>
      </c>
      <c r="M123" s="420" t="s">
        <v>1013</v>
      </c>
      <c r="N123" s="794">
        <v>102</v>
      </c>
      <c r="O123" s="421" t="s">
        <v>1287</v>
      </c>
      <c r="P123" s="433" t="s">
        <v>1283</v>
      </c>
      <c r="Q123" s="419">
        <v>283</v>
      </c>
      <c r="R123" s="421" t="s">
        <v>1284</v>
      </c>
      <c r="S123" s="413"/>
      <c r="T123" s="29"/>
      <c r="U123" s="29"/>
      <c r="V123" s="29"/>
      <c r="W123" s="29"/>
      <c r="X123" s="29"/>
      <c r="Y123" s="29"/>
      <c r="Z123" s="29"/>
      <c r="AA123" s="29"/>
      <c r="AB123" s="29"/>
      <c r="AC123" s="29"/>
      <c r="AD123" s="29"/>
      <c r="AE123" s="29"/>
      <c r="AF123" s="29"/>
      <c r="AG123" s="29"/>
      <c r="AH123" s="378"/>
      <c r="AI123" s="378"/>
      <c r="AJ123" s="375"/>
      <c r="AK123" s="29"/>
      <c r="AL123" s="29"/>
      <c r="AM123" s="376"/>
    </row>
    <row r="124" spans="1:39" ht="84" x14ac:dyDescent="0.25">
      <c r="A124" s="75" t="s">
        <v>1324</v>
      </c>
      <c r="B124" s="640" t="s">
        <v>1288</v>
      </c>
      <c r="C124" s="419"/>
      <c r="D124" s="419" t="s">
        <v>55</v>
      </c>
      <c r="E124" s="421"/>
      <c r="F124" s="444" t="s">
        <v>1289</v>
      </c>
      <c r="G124" s="419">
        <v>1</v>
      </c>
      <c r="H124" s="445"/>
      <c r="I124" s="445"/>
      <c r="J124" s="445"/>
      <c r="K124" s="419">
        <f t="shared" si="8"/>
        <v>1</v>
      </c>
      <c r="L124" s="440" t="s">
        <v>1290</v>
      </c>
      <c r="M124" s="420" t="s">
        <v>1013</v>
      </c>
      <c r="N124" s="794"/>
      <c r="O124" s="421" t="s">
        <v>1291</v>
      </c>
      <c r="P124" s="433" t="s">
        <v>1283</v>
      </c>
      <c r="Q124" s="419">
        <v>283</v>
      </c>
      <c r="R124" s="421" t="s">
        <v>1284</v>
      </c>
      <c r="S124" s="413"/>
      <c r="T124" s="29"/>
      <c r="U124" s="29"/>
      <c r="V124" s="29"/>
      <c r="W124" s="29"/>
      <c r="X124" s="29"/>
      <c r="Y124" s="29"/>
      <c r="Z124" s="29"/>
      <c r="AA124" s="29"/>
      <c r="AB124" s="29"/>
      <c r="AC124" s="29"/>
      <c r="AD124" s="29"/>
      <c r="AE124" s="29"/>
      <c r="AF124" s="29"/>
      <c r="AG124" s="29"/>
      <c r="AH124" s="378"/>
      <c r="AI124" s="378"/>
      <c r="AJ124" s="375"/>
      <c r="AK124" s="29"/>
      <c r="AL124" s="29"/>
      <c r="AM124" s="376"/>
    </row>
    <row r="125" spans="1:39" ht="108" x14ac:dyDescent="0.25">
      <c r="A125" s="75" t="s">
        <v>1324</v>
      </c>
      <c r="B125" s="434" t="s">
        <v>1292</v>
      </c>
      <c r="C125" s="423"/>
      <c r="D125" s="423"/>
      <c r="E125" s="423" t="s">
        <v>55</v>
      </c>
      <c r="F125" s="434" t="s">
        <v>1293</v>
      </c>
      <c r="G125" s="419">
        <v>1</v>
      </c>
      <c r="H125" s="419">
        <v>1</v>
      </c>
      <c r="I125" s="419">
        <v>1</v>
      </c>
      <c r="J125" s="419">
        <v>1</v>
      </c>
      <c r="K125" s="419">
        <f t="shared" si="8"/>
        <v>4</v>
      </c>
      <c r="L125" s="435" t="s">
        <v>1294</v>
      </c>
      <c r="M125" s="420" t="s">
        <v>1013</v>
      </c>
      <c r="N125" s="421">
        <v>104</v>
      </c>
      <c r="O125" s="421" t="s">
        <v>359</v>
      </c>
      <c r="P125" s="433" t="s">
        <v>1295</v>
      </c>
      <c r="Q125" s="419" t="s">
        <v>1296</v>
      </c>
      <c r="R125" s="421" t="s">
        <v>1284</v>
      </c>
      <c r="S125" s="413"/>
      <c r="T125" s="29"/>
      <c r="U125" s="29"/>
      <c r="V125" s="29"/>
      <c r="W125" s="29"/>
      <c r="X125" s="29"/>
      <c r="Y125" s="29"/>
      <c r="Z125" s="29"/>
      <c r="AA125" s="29"/>
      <c r="AB125" s="29"/>
      <c r="AC125" s="29"/>
      <c r="AD125" s="29"/>
      <c r="AE125" s="29"/>
      <c r="AF125" s="29"/>
      <c r="AG125" s="29"/>
      <c r="AH125" s="378"/>
      <c r="AI125" s="378"/>
      <c r="AJ125" s="375"/>
      <c r="AK125" s="29"/>
      <c r="AL125" s="29"/>
      <c r="AM125" s="376"/>
    </row>
    <row r="126" spans="1:39" ht="84" x14ac:dyDescent="0.25">
      <c r="A126" s="75" t="s">
        <v>1324</v>
      </c>
      <c r="B126" s="434" t="s">
        <v>1297</v>
      </c>
      <c r="C126" s="423"/>
      <c r="D126" s="423"/>
      <c r="E126" s="423" t="s">
        <v>55</v>
      </c>
      <c r="F126" s="434" t="s">
        <v>1298</v>
      </c>
      <c r="G126" s="419">
        <v>1</v>
      </c>
      <c r="H126" s="419">
        <v>1</v>
      </c>
      <c r="I126" s="419">
        <v>1</v>
      </c>
      <c r="J126" s="419">
        <v>1</v>
      </c>
      <c r="K126" s="419">
        <f t="shared" si="8"/>
        <v>4</v>
      </c>
      <c r="L126" s="435" t="s">
        <v>1294</v>
      </c>
      <c r="M126" s="420" t="s">
        <v>1013</v>
      </c>
      <c r="N126" s="421">
        <v>105</v>
      </c>
      <c r="O126" s="421" t="s">
        <v>359</v>
      </c>
      <c r="P126" s="433" t="s">
        <v>1299</v>
      </c>
      <c r="Q126" s="419" t="s">
        <v>1300</v>
      </c>
      <c r="R126" s="421" t="s">
        <v>1284</v>
      </c>
      <c r="S126" s="413"/>
      <c r="T126" s="29"/>
      <c r="U126" s="29"/>
      <c r="V126" s="29"/>
      <c r="W126" s="29"/>
      <c r="X126" s="29"/>
      <c r="Y126" s="29"/>
      <c r="Z126" s="29"/>
      <c r="AA126" s="29"/>
      <c r="AB126" s="29"/>
      <c r="AC126" s="29"/>
      <c r="AD126" s="29"/>
      <c r="AE126" s="29"/>
      <c r="AF126" s="29"/>
      <c r="AG126" s="29"/>
      <c r="AH126" s="378"/>
      <c r="AI126" s="378"/>
      <c r="AJ126" s="375"/>
      <c r="AK126" s="29"/>
      <c r="AL126" s="29"/>
      <c r="AM126" s="376"/>
    </row>
    <row r="127" spans="1:39" ht="108" x14ac:dyDescent="0.25">
      <c r="A127" s="75" t="s">
        <v>1324</v>
      </c>
      <c r="B127" s="434" t="s">
        <v>1301</v>
      </c>
      <c r="C127" s="423" t="s">
        <v>55</v>
      </c>
      <c r="D127" s="423"/>
      <c r="E127" s="423"/>
      <c r="F127" s="447" t="s">
        <v>1302</v>
      </c>
      <c r="G127" s="419"/>
      <c r="H127" s="419">
        <v>1</v>
      </c>
      <c r="I127" s="419"/>
      <c r="J127" s="419">
        <v>1</v>
      </c>
      <c r="K127" s="419">
        <f t="shared" si="8"/>
        <v>2</v>
      </c>
      <c r="L127" s="440" t="s">
        <v>1271</v>
      </c>
      <c r="M127" s="435" t="s">
        <v>1303</v>
      </c>
      <c r="N127" s="448">
        <v>106</v>
      </c>
      <c r="O127" s="421" t="s">
        <v>1304</v>
      </c>
      <c r="P127" s="433" t="s">
        <v>1305</v>
      </c>
      <c r="Q127" s="419">
        <v>90</v>
      </c>
      <c r="R127" s="421" t="s">
        <v>1284</v>
      </c>
      <c r="S127" s="413"/>
      <c r="T127" s="29"/>
      <c r="U127" s="29"/>
      <c r="V127" s="29"/>
      <c r="W127" s="29"/>
      <c r="X127" s="29"/>
      <c r="Y127" s="29"/>
      <c r="Z127" s="29"/>
      <c r="AA127" s="29"/>
      <c r="AB127" s="29"/>
      <c r="AC127" s="29"/>
      <c r="AD127" s="29"/>
      <c r="AE127" s="29"/>
      <c r="AF127" s="29"/>
      <c r="AG127" s="29"/>
      <c r="AH127" s="378"/>
      <c r="AI127" s="378"/>
      <c r="AJ127" s="375"/>
      <c r="AK127" s="29"/>
      <c r="AL127" s="29"/>
      <c r="AM127" s="376"/>
    </row>
    <row r="128" spans="1:39" ht="72" x14ac:dyDescent="0.25">
      <c r="A128" s="75" t="s">
        <v>1324</v>
      </c>
      <c r="B128" s="434" t="s">
        <v>1306</v>
      </c>
      <c r="C128" s="417" t="s">
        <v>55</v>
      </c>
      <c r="D128" s="423"/>
      <c r="E128" s="417"/>
      <c r="F128" s="447" t="s">
        <v>1307</v>
      </c>
      <c r="G128" s="419">
        <v>2</v>
      </c>
      <c r="H128" s="419">
        <v>1</v>
      </c>
      <c r="I128" s="419">
        <v>1</v>
      </c>
      <c r="J128" s="419">
        <v>1</v>
      </c>
      <c r="K128" s="419">
        <f t="shared" si="8"/>
        <v>5</v>
      </c>
      <c r="L128" s="440" t="s">
        <v>1308</v>
      </c>
      <c r="M128" s="435" t="s">
        <v>1013</v>
      </c>
      <c r="N128" s="448">
        <v>107</v>
      </c>
      <c r="O128" s="421" t="s">
        <v>1309</v>
      </c>
      <c r="P128" s="433" t="s">
        <v>1310</v>
      </c>
      <c r="Q128" s="419" t="s">
        <v>1311</v>
      </c>
      <c r="R128" s="421" t="s">
        <v>1284</v>
      </c>
      <c r="S128" s="413"/>
      <c r="T128" s="29"/>
      <c r="U128" s="29"/>
      <c r="V128" s="29"/>
      <c r="W128" s="29"/>
      <c r="X128" s="29"/>
      <c r="Y128" s="29"/>
      <c r="Z128" s="29"/>
      <c r="AA128" s="29"/>
      <c r="AB128" s="29"/>
      <c r="AC128" s="29"/>
      <c r="AD128" s="29"/>
      <c r="AE128" s="29"/>
      <c r="AF128" s="29"/>
      <c r="AG128" s="29"/>
      <c r="AH128" s="378"/>
      <c r="AI128" s="378"/>
      <c r="AJ128" s="375"/>
      <c r="AK128" s="29"/>
      <c r="AL128" s="29"/>
      <c r="AM128" s="376"/>
    </row>
    <row r="129" spans="1:39" ht="156" x14ac:dyDescent="0.25">
      <c r="A129" s="75" t="s">
        <v>1324</v>
      </c>
      <c r="B129" s="434" t="s">
        <v>1312</v>
      </c>
      <c r="C129" s="417" t="s">
        <v>55</v>
      </c>
      <c r="D129" s="417"/>
      <c r="E129" s="417"/>
      <c r="F129" s="434" t="s">
        <v>1313</v>
      </c>
      <c r="G129" s="419">
        <v>1</v>
      </c>
      <c r="H129" s="419">
        <v>1</v>
      </c>
      <c r="I129" s="419">
        <v>1</v>
      </c>
      <c r="J129" s="419">
        <v>1</v>
      </c>
      <c r="K129" s="419">
        <f t="shared" si="8"/>
        <v>4</v>
      </c>
      <c r="L129" s="440" t="s">
        <v>1308</v>
      </c>
      <c r="M129" s="435" t="s">
        <v>1013</v>
      </c>
      <c r="N129" s="448">
        <v>112</v>
      </c>
      <c r="O129" s="421" t="s">
        <v>1314</v>
      </c>
      <c r="P129" s="433" t="s">
        <v>1315</v>
      </c>
      <c r="Q129" s="419">
        <v>40</v>
      </c>
      <c r="R129" s="421" t="s">
        <v>1284</v>
      </c>
      <c r="S129" s="413"/>
      <c r="T129" s="29"/>
      <c r="U129" s="29"/>
      <c r="V129" s="29"/>
      <c r="W129" s="29"/>
      <c r="X129" s="29"/>
      <c r="Y129" s="29"/>
      <c r="Z129" s="29"/>
      <c r="AA129" s="29"/>
      <c r="AB129" s="29"/>
      <c r="AC129" s="29"/>
      <c r="AD129" s="29"/>
      <c r="AE129" s="29"/>
      <c r="AF129" s="29"/>
      <c r="AG129" s="29"/>
      <c r="AH129" s="378"/>
      <c r="AI129" s="378"/>
      <c r="AJ129" s="375"/>
      <c r="AK129" s="29"/>
      <c r="AL129" s="29"/>
      <c r="AM129" s="376"/>
    </row>
    <row r="130" spans="1:39" ht="264.75" thickBot="1" x14ac:dyDescent="0.3">
      <c r="A130" s="75" t="s">
        <v>1324</v>
      </c>
      <c r="B130" s="434" t="s">
        <v>1316</v>
      </c>
      <c r="C130" s="417" t="s">
        <v>55</v>
      </c>
      <c r="D130" s="417"/>
      <c r="E130" s="417"/>
      <c r="F130" s="434" t="s">
        <v>1317</v>
      </c>
      <c r="G130" s="419">
        <v>1</v>
      </c>
      <c r="H130" s="419">
        <v>2</v>
      </c>
      <c r="I130" s="419">
        <v>3</v>
      </c>
      <c r="J130" s="419">
        <v>4</v>
      </c>
      <c r="K130" s="419">
        <f t="shared" si="8"/>
        <v>10</v>
      </c>
      <c r="L130" s="440" t="s">
        <v>1308</v>
      </c>
      <c r="M130" s="435" t="s">
        <v>1013</v>
      </c>
      <c r="N130" s="421">
        <v>130</v>
      </c>
      <c r="O130" s="421" t="s">
        <v>359</v>
      </c>
      <c r="P130" s="433" t="s">
        <v>1318</v>
      </c>
      <c r="Q130" s="419" t="s">
        <v>1319</v>
      </c>
      <c r="R130" s="421" t="s">
        <v>1284</v>
      </c>
      <c r="S130" s="449"/>
      <c r="T130" s="450"/>
      <c r="U130" s="450"/>
      <c r="V130" s="450"/>
      <c r="W130" s="450"/>
      <c r="X130" s="450"/>
      <c r="Y130" s="450"/>
      <c r="Z130" s="450"/>
      <c r="AA130" s="450"/>
      <c r="AB130" s="450"/>
      <c r="AC130" s="450"/>
      <c r="AD130" s="450"/>
      <c r="AE130" s="450"/>
      <c r="AF130" s="450"/>
      <c r="AG130" s="450"/>
      <c r="AH130" s="451"/>
      <c r="AI130" s="451"/>
      <c r="AJ130" s="452"/>
      <c r="AK130" s="450"/>
      <c r="AL130" s="450"/>
      <c r="AM130" s="453"/>
    </row>
    <row r="131" spans="1:39" ht="191.25" x14ac:dyDescent="0.25">
      <c r="A131" s="75" t="s">
        <v>353</v>
      </c>
      <c r="B131" s="129" t="s">
        <v>354</v>
      </c>
      <c r="C131" s="28"/>
      <c r="D131" s="28" t="s">
        <v>55</v>
      </c>
      <c r="E131" s="28"/>
      <c r="F131" s="129" t="s">
        <v>355</v>
      </c>
      <c r="G131" s="56">
        <v>0</v>
      </c>
      <c r="H131" s="56">
        <v>3</v>
      </c>
      <c r="I131" s="56">
        <v>10</v>
      </c>
      <c r="J131" s="56">
        <v>2</v>
      </c>
      <c r="K131" s="75">
        <f>SUM(G131:J131)</f>
        <v>15</v>
      </c>
      <c r="L131" s="59" t="s">
        <v>356</v>
      </c>
      <c r="M131" s="59" t="s">
        <v>357</v>
      </c>
      <c r="N131" s="129" t="s">
        <v>358</v>
      </c>
      <c r="O131" s="28" t="s">
        <v>359</v>
      </c>
      <c r="P131" s="56" t="s">
        <v>360</v>
      </c>
      <c r="Q131" s="28"/>
      <c r="R131" s="56" t="s">
        <v>361</v>
      </c>
      <c r="S131" s="30"/>
      <c r="T131" s="31"/>
      <c r="U131" s="31"/>
      <c r="V131" s="31"/>
      <c r="W131" s="31"/>
      <c r="X131" s="31"/>
      <c r="Y131" s="31"/>
      <c r="Z131" s="31"/>
      <c r="AA131" s="31"/>
      <c r="AB131" s="31"/>
      <c r="AC131" s="31"/>
      <c r="AD131" s="31"/>
      <c r="AE131" s="31"/>
      <c r="AF131" s="31"/>
      <c r="AG131" s="32"/>
      <c r="AH131" s="33"/>
      <c r="AI131" s="34"/>
      <c r="AJ131" s="35"/>
      <c r="AK131" s="32"/>
      <c r="AL131" s="36"/>
      <c r="AM131" s="37"/>
    </row>
    <row r="132" spans="1:39" ht="191.25" x14ac:dyDescent="0.25">
      <c r="A132" s="75" t="s">
        <v>353</v>
      </c>
      <c r="B132" s="129" t="s">
        <v>362</v>
      </c>
      <c r="C132" s="29"/>
      <c r="D132" s="28" t="s">
        <v>63</v>
      </c>
      <c r="E132" s="28"/>
      <c r="F132" s="129" t="s">
        <v>363</v>
      </c>
      <c r="G132" s="56">
        <v>0</v>
      </c>
      <c r="H132" s="28">
        <v>2</v>
      </c>
      <c r="I132" s="28">
        <v>10</v>
      </c>
      <c r="J132" s="28">
        <v>3</v>
      </c>
      <c r="K132" s="75">
        <f>SUM(G132:J132)</f>
        <v>15</v>
      </c>
      <c r="L132" s="59" t="s">
        <v>356</v>
      </c>
      <c r="M132" s="59" t="s">
        <v>357</v>
      </c>
      <c r="N132" s="129" t="s">
        <v>358</v>
      </c>
      <c r="O132" s="28" t="s">
        <v>359</v>
      </c>
      <c r="P132" s="56" t="s">
        <v>360</v>
      </c>
      <c r="Q132" s="28"/>
      <c r="R132" s="56" t="s">
        <v>361</v>
      </c>
      <c r="S132" s="39"/>
      <c r="T132" s="32"/>
      <c r="U132" s="32"/>
      <c r="V132" s="32"/>
      <c r="W132" s="32"/>
      <c r="X132" s="32"/>
      <c r="Y132" s="32"/>
      <c r="Z132" s="32"/>
      <c r="AA132" s="32"/>
      <c r="AB132" s="32"/>
      <c r="AC132" s="32"/>
      <c r="AD132" s="32"/>
      <c r="AE132" s="32"/>
      <c r="AF132" s="32"/>
      <c r="AG132" s="32"/>
      <c r="AH132" s="31"/>
      <c r="AI132" s="40"/>
      <c r="AJ132" s="41"/>
      <c r="AK132" s="32"/>
      <c r="AL132" s="36"/>
      <c r="AM132" s="42"/>
    </row>
    <row r="133" spans="1:39" ht="56.25" x14ac:dyDescent="0.25">
      <c r="A133" s="75" t="s">
        <v>353</v>
      </c>
      <c r="B133" s="129" t="s">
        <v>364</v>
      </c>
      <c r="C133" s="103"/>
      <c r="D133" s="28" t="s">
        <v>63</v>
      </c>
      <c r="E133" s="103"/>
      <c r="F133" s="129" t="s">
        <v>365</v>
      </c>
      <c r="G133" s="56">
        <v>0</v>
      </c>
      <c r="H133" s="28">
        <v>5</v>
      </c>
      <c r="I133" s="28">
        <v>10</v>
      </c>
      <c r="J133" s="28">
        <v>5</v>
      </c>
      <c r="K133" s="75">
        <f>SUM(G133:J133)</f>
        <v>20</v>
      </c>
      <c r="L133" s="59" t="s">
        <v>356</v>
      </c>
      <c r="M133" s="59" t="s">
        <v>357</v>
      </c>
      <c r="N133" s="230" t="s">
        <v>366</v>
      </c>
      <c r="O133" s="28" t="s">
        <v>359</v>
      </c>
      <c r="P133" s="56" t="s">
        <v>360</v>
      </c>
      <c r="Q133" s="28"/>
      <c r="R133" s="56" t="s">
        <v>361</v>
      </c>
      <c r="S133" s="30"/>
      <c r="T133" s="31"/>
      <c r="U133" s="31"/>
      <c r="V133" s="31"/>
      <c r="W133" s="31"/>
      <c r="X133" s="31"/>
      <c r="Y133" s="31"/>
      <c r="Z133" s="31"/>
      <c r="AA133" s="31"/>
      <c r="AB133" s="31"/>
      <c r="AC133" s="31"/>
      <c r="AD133" s="31"/>
      <c r="AE133" s="31"/>
      <c r="AF133" s="31"/>
      <c r="AG133" s="31"/>
      <c r="AH133" s="31"/>
      <c r="AI133" s="40"/>
      <c r="AJ133" s="41"/>
      <c r="AK133" s="31"/>
      <c r="AL133" s="40"/>
      <c r="AM133" s="42"/>
    </row>
    <row r="134" spans="1:39" ht="146.25" x14ac:dyDescent="0.25">
      <c r="A134" s="56" t="s">
        <v>79</v>
      </c>
      <c r="B134" s="56" t="s">
        <v>82</v>
      </c>
      <c r="C134" s="56"/>
      <c r="D134" s="56"/>
      <c r="E134" s="56" t="s">
        <v>55</v>
      </c>
      <c r="F134" s="56" t="s">
        <v>1660</v>
      </c>
      <c r="G134" s="56">
        <v>18</v>
      </c>
      <c r="H134" s="56">
        <v>18</v>
      </c>
      <c r="I134" s="56">
        <v>18</v>
      </c>
      <c r="J134" s="56">
        <v>18</v>
      </c>
      <c r="K134" s="75">
        <f t="shared" ref="K134:K143" si="9">SUM(G134:J134)</f>
        <v>72</v>
      </c>
      <c r="L134" s="59" t="s">
        <v>1661</v>
      </c>
      <c r="M134" s="56" t="s">
        <v>1013</v>
      </c>
      <c r="N134" s="56" t="s">
        <v>84</v>
      </c>
      <c r="O134" s="56" t="s">
        <v>85</v>
      </c>
      <c r="P134" s="56" t="s">
        <v>86</v>
      </c>
      <c r="Q134" s="56">
        <v>20</v>
      </c>
      <c r="R134" s="56" t="s">
        <v>87</v>
      </c>
      <c r="S134" s="30"/>
      <c r="T134" s="31"/>
      <c r="U134" s="31"/>
      <c r="V134" s="31"/>
      <c r="W134" s="31"/>
      <c r="X134" s="31"/>
      <c r="Y134" s="31"/>
      <c r="Z134" s="31"/>
      <c r="AA134" s="31"/>
      <c r="AB134" s="31"/>
      <c r="AC134" s="31"/>
      <c r="AD134" s="31"/>
      <c r="AE134" s="31"/>
      <c r="AF134" s="31"/>
      <c r="AG134" s="32"/>
      <c r="AH134" s="33"/>
      <c r="AI134" s="34"/>
      <c r="AJ134" s="35"/>
      <c r="AK134" s="32"/>
      <c r="AL134" s="36"/>
      <c r="AM134" s="37"/>
    </row>
    <row r="135" spans="1:39" ht="146.25" x14ac:dyDescent="0.25">
      <c r="A135" s="56" t="s">
        <v>79</v>
      </c>
      <c r="B135" s="56" t="s">
        <v>82</v>
      </c>
      <c r="C135" s="56"/>
      <c r="D135" s="56" t="s">
        <v>55</v>
      </c>
      <c r="E135" s="56"/>
      <c r="F135" s="56" t="s">
        <v>88</v>
      </c>
      <c r="G135" s="56"/>
      <c r="H135" s="56">
        <v>4</v>
      </c>
      <c r="I135" s="56"/>
      <c r="J135" s="56"/>
      <c r="K135" s="75">
        <f t="shared" si="9"/>
        <v>4</v>
      </c>
      <c r="L135" s="59" t="s">
        <v>1661</v>
      </c>
      <c r="M135" s="56" t="s">
        <v>1013</v>
      </c>
      <c r="N135" s="56" t="s">
        <v>84</v>
      </c>
      <c r="O135" s="56" t="s">
        <v>85</v>
      </c>
      <c r="P135" s="56" t="s">
        <v>89</v>
      </c>
      <c r="Q135" s="56">
        <v>4</v>
      </c>
      <c r="R135" s="56" t="s">
        <v>87</v>
      </c>
      <c r="S135" s="39"/>
      <c r="T135" s="32"/>
      <c r="U135" s="32"/>
      <c r="V135" s="32"/>
      <c r="W135" s="32"/>
      <c r="X135" s="32"/>
      <c r="Y135" s="32"/>
      <c r="Z135" s="32"/>
      <c r="AA135" s="32"/>
      <c r="AB135" s="32"/>
      <c r="AC135" s="32"/>
      <c r="AD135" s="32"/>
      <c r="AE135" s="32"/>
      <c r="AF135" s="32"/>
      <c r="AG135" s="32"/>
      <c r="AH135" s="31"/>
      <c r="AI135" s="40"/>
      <c r="AJ135" s="41"/>
      <c r="AK135" s="32"/>
      <c r="AL135" s="36"/>
      <c r="AM135" s="42"/>
    </row>
    <row r="136" spans="1:39" ht="146.25" x14ac:dyDescent="0.25">
      <c r="A136" s="56" t="s">
        <v>79</v>
      </c>
      <c r="B136" s="56" t="s">
        <v>82</v>
      </c>
      <c r="C136" s="56"/>
      <c r="D136" s="56"/>
      <c r="E136" s="56" t="s">
        <v>55</v>
      </c>
      <c r="F136" s="56" t="s">
        <v>90</v>
      </c>
      <c r="G136" s="56">
        <v>10</v>
      </c>
      <c r="H136" s="56">
        <v>14</v>
      </c>
      <c r="I136" s="56">
        <v>14</v>
      </c>
      <c r="J136" s="56"/>
      <c r="K136" s="75">
        <f t="shared" si="9"/>
        <v>38</v>
      </c>
      <c r="L136" s="59" t="s">
        <v>1661</v>
      </c>
      <c r="M136" s="56" t="s">
        <v>1013</v>
      </c>
      <c r="N136" s="56" t="s">
        <v>84</v>
      </c>
      <c r="O136" s="56" t="s">
        <v>85</v>
      </c>
      <c r="P136" s="56" t="s">
        <v>91</v>
      </c>
      <c r="Q136" s="56">
        <v>38</v>
      </c>
      <c r="R136" s="56" t="s">
        <v>87</v>
      </c>
      <c r="S136" s="39"/>
      <c r="T136" s="32"/>
      <c r="U136" s="32"/>
      <c r="V136" s="32"/>
      <c r="W136" s="32"/>
      <c r="X136" s="32"/>
      <c r="Y136" s="32"/>
      <c r="Z136" s="32"/>
      <c r="AA136" s="32"/>
      <c r="AB136" s="32"/>
      <c r="AC136" s="32"/>
      <c r="AD136" s="32"/>
      <c r="AE136" s="32"/>
      <c r="AF136" s="32"/>
      <c r="AG136" s="32"/>
      <c r="AH136" s="31"/>
      <c r="AI136" s="40"/>
      <c r="AJ136" s="41"/>
      <c r="AK136" s="32"/>
      <c r="AL136" s="36"/>
      <c r="AM136" s="42"/>
    </row>
    <row r="137" spans="1:39" ht="146.25" x14ac:dyDescent="0.25">
      <c r="A137" s="56" t="s">
        <v>79</v>
      </c>
      <c r="B137" s="56" t="s">
        <v>82</v>
      </c>
      <c r="C137" s="56"/>
      <c r="D137" s="56"/>
      <c r="E137" s="56" t="s">
        <v>55</v>
      </c>
      <c r="F137" s="56" t="s">
        <v>92</v>
      </c>
      <c r="G137" s="56"/>
      <c r="H137" s="56"/>
      <c r="I137" s="56">
        <v>49</v>
      </c>
      <c r="J137" s="56">
        <v>30</v>
      </c>
      <c r="K137" s="75">
        <f t="shared" si="9"/>
        <v>79</v>
      </c>
      <c r="L137" s="59" t="s">
        <v>1661</v>
      </c>
      <c r="M137" s="56" t="s">
        <v>1013</v>
      </c>
      <c r="N137" s="56" t="s">
        <v>84</v>
      </c>
      <c r="O137" s="56" t="s">
        <v>85</v>
      </c>
      <c r="P137" s="56" t="s">
        <v>93</v>
      </c>
      <c r="Q137" s="56">
        <v>79</v>
      </c>
      <c r="R137" s="56" t="s">
        <v>87</v>
      </c>
      <c r="S137" s="39"/>
      <c r="T137" s="32"/>
      <c r="U137" s="32"/>
      <c r="V137" s="32"/>
      <c r="W137" s="32"/>
      <c r="X137" s="32"/>
      <c r="Y137" s="32"/>
      <c r="Z137" s="32"/>
      <c r="AA137" s="32"/>
      <c r="AB137" s="32"/>
      <c r="AC137" s="32"/>
      <c r="AD137" s="32"/>
      <c r="AE137" s="32"/>
      <c r="AF137" s="32"/>
      <c r="AG137" s="32"/>
      <c r="AH137" s="31"/>
      <c r="AI137" s="40"/>
      <c r="AJ137" s="41"/>
      <c r="AK137" s="32"/>
      <c r="AL137" s="36"/>
      <c r="AM137" s="42"/>
    </row>
    <row r="138" spans="1:39" ht="146.25" x14ac:dyDescent="0.25">
      <c r="A138" s="56" t="s">
        <v>79</v>
      </c>
      <c r="B138" s="56" t="s">
        <v>82</v>
      </c>
      <c r="C138" s="56" t="s">
        <v>55</v>
      </c>
      <c r="D138" s="56"/>
      <c r="E138" s="56"/>
      <c r="F138" s="56" t="s">
        <v>94</v>
      </c>
      <c r="G138" s="56"/>
      <c r="H138" s="56"/>
      <c r="I138" s="56"/>
      <c r="J138" s="56">
        <v>40</v>
      </c>
      <c r="K138" s="75">
        <f t="shared" si="9"/>
        <v>40</v>
      </c>
      <c r="L138" s="59" t="s">
        <v>1662</v>
      </c>
      <c r="M138" s="56" t="s">
        <v>1013</v>
      </c>
      <c r="N138" s="56" t="s">
        <v>84</v>
      </c>
      <c r="O138" s="56" t="s">
        <v>95</v>
      </c>
      <c r="P138" s="56" t="s">
        <v>96</v>
      </c>
      <c r="Q138" s="56">
        <v>60</v>
      </c>
      <c r="R138" s="56" t="s">
        <v>87</v>
      </c>
      <c r="S138" s="39"/>
      <c r="T138" s="32"/>
      <c r="U138" s="32"/>
      <c r="V138" s="32"/>
      <c r="W138" s="32"/>
      <c r="X138" s="32"/>
      <c r="Y138" s="32"/>
      <c r="Z138" s="32"/>
      <c r="AA138" s="32"/>
      <c r="AB138" s="32"/>
      <c r="AC138" s="32"/>
      <c r="AD138" s="32"/>
      <c r="AE138" s="32"/>
      <c r="AF138" s="32"/>
      <c r="AG138" s="32"/>
      <c r="AH138" s="31"/>
      <c r="AI138" s="40"/>
      <c r="AJ138" s="41"/>
      <c r="AK138" s="32"/>
      <c r="AL138" s="36"/>
      <c r="AM138" s="42"/>
    </row>
    <row r="139" spans="1:39" ht="146.25" x14ac:dyDescent="0.25">
      <c r="A139" s="56" t="s">
        <v>79</v>
      </c>
      <c r="B139" s="56" t="s">
        <v>82</v>
      </c>
      <c r="C139" s="56" t="s">
        <v>55</v>
      </c>
      <c r="D139" s="56"/>
      <c r="E139" s="56"/>
      <c r="F139" s="56" t="s">
        <v>97</v>
      </c>
      <c r="G139" s="56"/>
      <c r="H139" s="56">
        <v>40</v>
      </c>
      <c r="I139" s="56"/>
      <c r="J139" s="56"/>
      <c r="K139" s="75">
        <f t="shared" si="9"/>
        <v>40</v>
      </c>
      <c r="L139" s="59" t="s">
        <v>1662</v>
      </c>
      <c r="M139" s="56" t="s">
        <v>1013</v>
      </c>
      <c r="N139" s="56" t="s">
        <v>84</v>
      </c>
      <c r="O139" s="56" t="s">
        <v>95</v>
      </c>
      <c r="P139" s="56" t="s">
        <v>98</v>
      </c>
      <c r="Q139" s="56">
        <v>40</v>
      </c>
      <c r="R139" s="56" t="s">
        <v>87</v>
      </c>
      <c r="S139" s="39"/>
      <c r="T139" s="32"/>
      <c r="U139" s="32"/>
      <c r="V139" s="32"/>
      <c r="W139" s="32"/>
      <c r="X139" s="32"/>
      <c r="Y139" s="32"/>
      <c r="Z139" s="32"/>
      <c r="AA139" s="32"/>
      <c r="AB139" s="32"/>
      <c r="AC139" s="32"/>
      <c r="AD139" s="32"/>
      <c r="AE139" s="32"/>
      <c r="AF139" s="32"/>
      <c r="AG139" s="32"/>
      <c r="AH139" s="31"/>
      <c r="AI139" s="40"/>
      <c r="AJ139" s="41"/>
      <c r="AK139" s="32"/>
      <c r="AL139" s="36"/>
      <c r="AM139" s="42"/>
    </row>
    <row r="140" spans="1:39" ht="146.25" x14ac:dyDescent="0.25">
      <c r="A140" s="56" t="s">
        <v>79</v>
      </c>
      <c r="B140" s="56" t="s">
        <v>82</v>
      </c>
      <c r="C140" s="56" t="s">
        <v>55</v>
      </c>
      <c r="D140" s="56"/>
      <c r="E140" s="56"/>
      <c r="F140" s="56" t="s">
        <v>99</v>
      </c>
      <c r="G140" s="56"/>
      <c r="H140" s="56">
        <v>40</v>
      </c>
      <c r="I140" s="56"/>
      <c r="J140" s="56"/>
      <c r="K140" s="75">
        <f t="shared" si="9"/>
        <v>40</v>
      </c>
      <c r="L140" s="59" t="s">
        <v>1662</v>
      </c>
      <c r="M140" s="56" t="s">
        <v>1013</v>
      </c>
      <c r="N140" s="56" t="s">
        <v>84</v>
      </c>
      <c r="O140" s="56" t="s">
        <v>95</v>
      </c>
      <c r="P140" s="56" t="s">
        <v>100</v>
      </c>
      <c r="Q140" s="56">
        <v>40</v>
      </c>
      <c r="R140" s="56" t="s">
        <v>87</v>
      </c>
      <c r="S140" s="39"/>
      <c r="T140" s="32"/>
      <c r="U140" s="32"/>
      <c r="V140" s="32"/>
      <c r="W140" s="32"/>
      <c r="X140" s="32"/>
      <c r="Y140" s="32"/>
      <c r="Z140" s="32"/>
      <c r="AA140" s="32"/>
      <c r="AB140" s="32"/>
      <c r="AC140" s="32"/>
      <c r="AD140" s="32"/>
      <c r="AE140" s="32"/>
      <c r="AF140" s="32"/>
      <c r="AG140" s="32"/>
      <c r="AH140" s="31"/>
      <c r="AI140" s="40"/>
      <c r="AJ140" s="41"/>
      <c r="AK140" s="32"/>
      <c r="AL140" s="36"/>
      <c r="AM140" s="42"/>
    </row>
    <row r="141" spans="1:39" ht="146.25" x14ac:dyDescent="0.25">
      <c r="A141" s="56" t="s">
        <v>79</v>
      </c>
      <c r="B141" s="56" t="s">
        <v>82</v>
      </c>
      <c r="C141" s="56" t="s">
        <v>55</v>
      </c>
      <c r="D141" s="56"/>
      <c r="E141" s="56"/>
      <c r="F141" s="56" t="s">
        <v>101</v>
      </c>
      <c r="G141" s="56"/>
      <c r="H141" s="56"/>
      <c r="I141" s="56">
        <v>29</v>
      </c>
      <c r="J141" s="56"/>
      <c r="K141" s="75">
        <f t="shared" si="9"/>
        <v>29</v>
      </c>
      <c r="L141" s="59" t="s">
        <v>1662</v>
      </c>
      <c r="M141" s="56" t="s">
        <v>1013</v>
      </c>
      <c r="N141" s="56" t="s">
        <v>84</v>
      </c>
      <c r="O141" s="56" t="s">
        <v>95</v>
      </c>
      <c r="P141" s="56" t="s">
        <v>102</v>
      </c>
      <c r="Q141" s="56">
        <v>29</v>
      </c>
      <c r="R141" s="56" t="s">
        <v>87</v>
      </c>
      <c r="S141" s="39"/>
      <c r="T141" s="32"/>
      <c r="U141" s="32"/>
      <c r="V141" s="32"/>
      <c r="W141" s="32"/>
      <c r="X141" s="32"/>
      <c r="Y141" s="32"/>
      <c r="Z141" s="32"/>
      <c r="AA141" s="32"/>
      <c r="AB141" s="32"/>
      <c r="AC141" s="32"/>
      <c r="AD141" s="32"/>
      <c r="AE141" s="32"/>
      <c r="AF141" s="32"/>
      <c r="AG141" s="32"/>
      <c r="AH141" s="31"/>
      <c r="AI141" s="40"/>
      <c r="AJ141" s="41"/>
      <c r="AK141" s="32"/>
      <c r="AL141" s="36"/>
      <c r="AM141" s="42"/>
    </row>
    <row r="142" spans="1:39" ht="146.25" x14ac:dyDescent="0.25">
      <c r="A142" s="56" t="s">
        <v>79</v>
      </c>
      <c r="B142" s="56" t="s">
        <v>82</v>
      </c>
      <c r="C142" s="56"/>
      <c r="D142" s="56" t="s">
        <v>55</v>
      </c>
      <c r="E142" s="56"/>
      <c r="F142" s="56" t="s">
        <v>103</v>
      </c>
      <c r="G142" s="56">
        <v>10</v>
      </c>
      <c r="H142" s="56">
        <v>15</v>
      </c>
      <c r="I142" s="56">
        <v>20</v>
      </c>
      <c r="J142" s="56">
        <v>20</v>
      </c>
      <c r="K142" s="75">
        <f t="shared" si="9"/>
        <v>65</v>
      </c>
      <c r="L142" s="59" t="s">
        <v>1663</v>
      </c>
      <c r="M142" s="56" t="s">
        <v>1013</v>
      </c>
      <c r="N142" s="56" t="s">
        <v>84</v>
      </c>
      <c r="O142" s="56" t="s">
        <v>85</v>
      </c>
      <c r="P142" s="56" t="s">
        <v>104</v>
      </c>
      <c r="Q142" s="56">
        <v>65</v>
      </c>
      <c r="R142" s="56" t="s">
        <v>87</v>
      </c>
      <c r="S142" s="39"/>
      <c r="T142" s="32"/>
      <c r="U142" s="32"/>
      <c r="V142" s="32"/>
      <c r="W142" s="32"/>
      <c r="X142" s="32"/>
      <c r="Y142" s="32"/>
      <c r="Z142" s="32"/>
      <c r="AA142" s="32"/>
      <c r="AB142" s="32"/>
      <c r="AC142" s="32"/>
      <c r="AD142" s="32"/>
      <c r="AE142" s="32"/>
      <c r="AF142" s="32"/>
      <c r="AG142" s="32"/>
      <c r="AH142" s="31"/>
      <c r="AI142" s="40"/>
      <c r="AJ142" s="41"/>
      <c r="AK142" s="32"/>
      <c r="AL142" s="36"/>
      <c r="AM142" s="42"/>
    </row>
    <row r="143" spans="1:39" ht="146.25" x14ac:dyDescent="0.25">
      <c r="A143" s="56" t="s">
        <v>79</v>
      </c>
      <c r="B143" s="56" t="s">
        <v>82</v>
      </c>
      <c r="C143" s="56"/>
      <c r="D143" s="56" t="s">
        <v>55</v>
      </c>
      <c r="E143" s="56"/>
      <c r="F143" s="56" t="s">
        <v>105</v>
      </c>
      <c r="G143" s="56">
        <v>10</v>
      </c>
      <c r="H143" s="56">
        <v>10</v>
      </c>
      <c r="I143" s="56">
        <v>10</v>
      </c>
      <c r="J143" s="56">
        <v>10</v>
      </c>
      <c r="K143" s="75">
        <f t="shared" si="9"/>
        <v>40</v>
      </c>
      <c r="L143" s="59" t="s">
        <v>1663</v>
      </c>
      <c r="M143" s="56" t="s">
        <v>1013</v>
      </c>
      <c r="N143" s="56" t="s">
        <v>84</v>
      </c>
      <c r="O143" s="56" t="s">
        <v>85</v>
      </c>
      <c r="P143" s="56" t="s">
        <v>104</v>
      </c>
      <c r="Q143" s="56">
        <v>40</v>
      </c>
      <c r="R143" s="56" t="s">
        <v>87</v>
      </c>
      <c r="S143" s="39"/>
      <c r="T143" s="32"/>
      <c r="U143" s="32"/>
      <c r="V143" s="32"/>
      <c r="W143" s="32"/>
      <c r="X143" s="32"/>
      <c r="Y143" s="32"/>
      <c r="Z143" s="32"/>
      <c r="AA143" s="32"/>
      <c r="AB143" s="32"/>
      <c r="AC143" s="32"/>
      <c r="AD143" s="32"/>
      <c r="AE143" s="32"/>
      <c r="AF143" s="32"/>
      <c r="AG143" s="32"/>
      <c r="AH143" s="31"/>
      <c r="AI143" s="40"/>
      <c r="AJ143" s="41"/>
      <c r="AK143" s="32"/>
      <c r="AL143" s="36"/>
      <c r="AM143" s="42"/>
    </row>
    <row r="144" spans="1:39" ht="146.25" x14ac:dyDescent="0.25">
      <c r="A144" s="56" t="s">
        <v>79</v>
      </c>
      <c r="B144" s="56" t="s">
        <v>82</v>
      </c>
      <c r="C144" s="56"/>
      <c r="D144" s="56"/>
      <c r="E144" s="56" t="s">
        <v>55</v>
      </c>
      <c r="F144" s="56" t="s">
        <v>106</v>
      </c>
      <c r="G144" s="56">
        <v>10</v>
      </c>
      <c r="H144" s="56">
        <v>10</v>
      </c>
      <c r="I144" s="56">
        <v>10</v>
      </c>
      <c r="J144" s="56">
        <v>10</v>
      </c>
      <c r="K144" s="75">
        <f>SUM(G144:J144)</f>
        <v>40</v>
      </c>
      <c r="L144" s="59" t="s">
        <v>1663</v>
      </c>
      <c r="M144" s="56" t="s">
        <v>1013</v>
      </c>
      <c r="N144" s="56" t="s">
        <v>84</v>
      </c>
      <c r="O144" s="56" t="s">
        <v>85</v>
      </c>
      <c r="P144" s="56" t="s">
        <v>104</v>
      </c>
      <c r="Q144" s="56">
        <v>40</v>
      </c>
      <c r="R144" s="56" t="s">
        <v>87</v>
      </c>
      <c r="S144" s="39"/>
      <c r="T144" s="32"/>
      <c r="U144" s="32"/>
      <c r="V144" s="32"/>
      <c r="W144" s="32"/>
      <c r="X144" s="32"/>
      <c r="Y144" s="32"/>
      <c r="Z144" s="32"/>
      <c r="AA144" s="32"/>
      <c r="AB144" s="32"/>
      <c r="AC144" s="32"/>
      <c r="AD144" s="32"/>
      <c r="AE144" s="32"/>
      <c r="AF144" s="32"/>
      <c r="AG144" s="32"/>
      <c r="AH144" s="31"/>
      <c r="AI144" s="40"/>
      <c r="AJ144" s="41"/>
      <c r="AK144" s="32"/>
      <c r="AL144" s="36"/>
      <c r="AM144" s="42"/>
    </row>
    <row r="145" spans="1:39" ht="45" x14ac:dyDescent="0.25">
      <c r="A145" s="56" t="s">
        <v>154</v>
      </c>
      <c r="B145" s="75" t="s">
        <v>111</v>
      </c>
      <c r="C145" s="76" t="s">
        <v>55</v>
      </c>
      <c r="D145" s="76"/>
      <c r="E145" s="76"/>
      <c r="F145" s="75" t="s">
        <v>112</v>
      </c>
      <c r="G145" s="75">
        <v>20</v>
      </c>
      <c r="H145" s="75">
        <v>20</v>
      </c>
      <c r="I145" s="75">
        <v>20</v>
      </c>
      <c r="J145" s="75">
        <v>20</v>
      </c>
      <c r="K145" s="75">
        <v>80</v>
      </c>
      <c r="L145" s="75" t="s">
        <v>113</v>
      </c>
      <c r="M145" s="75" t="s">
        <v>57</v>
      </c>
      <c r="N145" s="75" t="s">
        <v>115</v>
      </c>
      <c r="O145" s="75" t="s">
        <v>70</v>
      </c>
      <c r="P145" s="75" t="s">
        <v>116</v>
      </c>
      <c r="Q145" s="75" t="s">
        <v>117</v>
      </c>
      <c r="R145" s="75" t="s">
        <v>118</v>
      </c>
      <c r="S145" s="624"/>
      <c r="T145" s="88"/>
      <c r="U145" s="89"/>
      <c r="V145" s="88"/>
      <c r="W145" s="89"/>
      <c r="X145" s="89"/>
      <c r="Y145" s="89"/>
      <c r="Z145" s="89"/>
      <c r="AA145" s="89"/>
      <c r="AB145" s="89"/>
      <c r="AC145" s="90"/>
      <c r="AD145" s="89"/>
      <c r="AE145" s="89"/>
      <c r="AF145" s="89"/>
      <c r="AG145" s="89"/>
      <c r="AH145" s="88"/>
      <c r="AI145" s="88"/>
      <c r="AJ145" s="91"/>
      <c r="AK145" s="89"/>
      <c r="AL145" s="89"/>
      <c r="AM145" s="92"/>
    </row>
    <row r="146" spans="1:39" ht="45" x14ac:dyDescent="0.25">
      <c r="A146" s="56" t="s">
        <v>154</v>
      </c>
      <c r="B146" s="75" t="s">
        <v>111</v>
      </c>
      <c r="C146" s="76"/>
      <c r="D146" s="76" t="s">
        <v>55</v>
      </c>
      <c r="E146" s="76"/>
      <c r="F146" s="75" t="s">
        <v>112</v>
      </c>
      <c r="G146" s="75">
        <v>40</v>
      </c>
      <c r="H146" s="75">
        <v>40</v>
      </c>
      <c r="I146" s="75">
        <v>40</v>
      </c>
      <c r="J146" s="75">
        <v>40</v>
      </c>
      <c r="K146" s="75">
        <v>160</v>
      </c>
      <c r="L146" s="75" t="s">
        <v>113</v>
      </c>
      <c r="M146" s="75" t="s">
        <v>57</v>
      </c>
      <c r="N146" s="75" t="s">
        <v>115</v>
      </c>
      <c r="O146" s="75" t="s">
        <v>70</v>
      </c>
      <c r="P146" s="75" t="s">
        <v>116</v>
      </c>
      <c r="Q146" s="75" t="s">
        <v>117</v>
      </c>
      <c r="R146" s="75" t="s">
        <v>118</v>
      </c>
      <c r="S146" s="625"/>
      <c r="T146" s="95"/>
      <c r="U146" s="96"/>
      <c r="V146" s="75"/>
      <c r="W146" s="96"/>
      <c r="X146" s="96"/>
      <c r="Y146" s="96"/>
      <c r="Z146" s="96"/>
      <c r="AA146" s="96"/>
      <c r="AB146" s="96"/>
      <c r="AC146" s="97"/>
      <c r="AD146" s="96"/>
      <c r="AE146" s="96"/>
      <c r="AF146" s="96"/>
      <c r="AG146" s="96"/>
      <c r="AH146" s="75"/>
      <c r="AI146" s="75"/>
      <c r="AJ146" s="98"/>
      <c r="AK146" s="96"/>
      <c r="AL146" s="96"/>
      <c r="AM146" s="99"/>
    </row>
    <row r="147" spans="1:39" ht="45.75" x14ac:dyDescent="0.25">
      <c r="A147" s="56" t="s">
        <v>154</v>
      </c>
      <c r="B147" s="93" t="s">
        <v>119</v>
      </c>
      <c r="C147" s="94"/>
      <c r="D147" s="76"/>
      <c r="E147" s="76" t="s">
        <v>55</v>
      </c>
      <c r="F147" s="93" t="s">
        <v>120</v>
      </c>
      <c r="G147" s="75">
        <v>6</v>
      </c>
      <c r="H147" s="75">
        <v>6</v>
      </c>
      <c r="I147" s="75">
        <v>6</v>
      </c>
      <c r="J147" s="75">
        <v>6</v>
      </c>
      <c r="K147" s="75">
        <v>24</v>
      </c>
      <c r="L147" s="75" t="s">
        <v>121</v>
      </c>
      <c r="M147" s="75" t="s">
        <v>57</v>
      </c>
      <c r="N147" s="94" t="s">
        <v>1664</v>
      </c>
      <c r="O147" s="93" t="s">
        <v>122</v>
      </c>
      <c r="P147" s="93" t="s">
        <v>123</v>
      </c>
      <c r="Q147" s="75" t="s">
        <v>117</v>
      </c>
      <c r="R147" s="93" t="s">
        <v>124</v>
      </c>
      <c r="S147" s="625"/>
      <c r="T147" s="95"/>
      <c r="U147" s="96"/>
      <c r="V147" s="75"/>
      <c r="W147" s="96"/>
      <c r="X147" s="96"/>
      <c r="Y147" s="96"/>
      <c r="Z147" s="96"/>
      <c r="AA147" s="96"/>
      <c r="AB147" s="96"/>
      <c r="AC147" s="97"/>
      <c r="AD147" s="96"/>
      <c r="AE147" s="96"/>
      <c r="AF147" s="96"/>
      <c r="AG147" s="96"/>
      <c r="AH147" s="75"/>
      <c r="AI147" s="75"/>
      <c r="AJ147" s="98"/>
      <c r="AK147" s="96"/>
      <c r="AL147" s="96"/>
      <c r="AM147" s="99"/>
    </row>
    <row r="148" spans="1:39" ht="45" x14ac:dyDescent="0.25">
      <c r="A148" s="56" t="s">
        <v>154</v>
      </c>
      <c r="B148" s="75" t="s">
        <v>125</v>
      </c>
      <c r="C148" s="76"/>
      <c r="D148" s="76"/>
      <c r="E148" s="76" t="s">
        <v>55</v>
      </c>
      <c r="F148" s="75" t="s">
        <v>126</v>
      </c>
      <c r="G148" s="75">
        <v>10</v>
      </c>
      <c r="H148" s="75">
        <v>10</v>
      </c>
      <c r="I148" s="75">
        <v>10</v>
      </c>
      <c r="J148" s="75">
        <v>10</v>
      </c>
      <c r="K148" s="75">
        <v>40</v>
      </c>
      <c r="L148" s="75" t="s">
        <v>127</v>
      </c>
      <c r="M148" s="75" t="s">
        <v>57</v>
      </c>
      <c r="N148" s="76" t="s">
        <v>1665</v>
      </c>
      <c r="O148" s="75" t="s">
        <v>128</v>
      </c>
      <c r="P148" s="75" t="s">
        <v>123</v>
      </c>
      <c r="Q148" s="75" t="s">
        <v>117</v>
      </c>
      <c r="R148" s="75" t="s">
        <v>129</v>
      </c>
      <c r="S148" s="625"/>
      <c r="T148" s="95"/>
      <c r="U148" s="96"/>
      <c r="V148" s="75"/>
      <c r="W148" s="96"/>
      <c r="X148" s="96"/>
      <c r="Y148" s="96"/>
      <c r="Z148" s="96"/>
      <c r="AA148" s="96"/>
      <c r="AB148" s="96"/>
      <c r="AC148" s="97"/>
      <c r="AD148" s="96"/>
      <c r="AE148" s="96"/>
      <c r="AF148" s="96"/>
      <c r="AG148" s="96"/>
      <c r="AH148" s="75"/>
      <c r="AI148" s="75"/>
      <c r="AJ148" s="98"/>
      <c r="AK148" s="96"/>
      <c r="AL148" s="96"/>
      <c r="AM148" s="99"/>
    </row>
    <row r="149" spans="1:39" ht="45" x14ac:dyDescent="0.25">
      <c r="A149" s="56" t="s">
        <v>154</v>
      </c>
      <c r="B149" s="75" t="s">
        <v>125</v>
      </c>
      <c r="C149" s="76" t="s">
        <v>55</v>
      </c>
      <c r="D149" s="76"/>
      <c r="E149" s="76"/>
      <c r="F149" s="75" t="s">
        <v>126</v>
      </c>
      <c r="G149" s="75">
        <v>20</v>
      </c>
      <c r="H149" s="75">
        <v>20</v>
      </c>
      <c r="I149" s="75">
        <v>20</v>
      </c>
      <c r="J149" s="75">
        <v>20</v>
      </c>
      <c r="K149" s="75">
        <v>80</v>
      </c>
      <c r="L149" s="75" t="s">
        <v>127</v>
      </c>
      <c r="M149" s="75" t="s">
        <v>57</v>
      </c>
      <c r="N149" s="76" t="s">
        <v>1665</v>
      </c>
      <c r="O149" s="75" t="s">
        <v>128</v>
      </c>
      <c r="P149" s="75" t="s">
        <v>123</v>
      </c>
      <c r="Q149" s="75" t="s">
        <v>117</v>
      </c>
      <c r="R149" s="75" t="s">
        <v>129</v>
      </c>
      <c r="S149" s="615"/>
      <c r="T149" s="75"/>
      <c r="U149" s="76"/>
      <c r="V149" s="75"/>
      <c r="W149" s="76"/>
      <c r="X149" s="76"/>
      <c r="Y149" s="75"/>
      <c r="Z149" s="76"/>
      <c r="AA149" s="75"/>
      <c r="AB149" s="75"/>
      <c r="AC149" s="75"/>
      <c r="AD149" s="75"/>
      <c r="AE149" s="75"/>
      <c r="AF149" s="75"/>
      <c r="AG149" s="95"/>
      <c r="AH149" s="75"/>
      <c r="AI149" s="75"/>
      <c r="AJ149" s="100"/>
      <c r="AK149" s="76"/>
      <c r="AL149" s="101"/>
      <c r="AM149" s="99"/>
    </row>
    <row r="150" spans="1:39" ht="168.75" x14ac:dyDescent="0.25">
      <c r="A150" s="56" t="s">
        <v>154</v>
      </c>
      <c r="B150" s="75" t="s">
        <v>130</v>
      </c>
      <c r="C150" s="76"/>
      <c r="D150" s="76"/>
      <c r="E150" s="76" t="s">
        <v>55</v>
      </c>
      <c r="F150" s="75" t="s">
        <v>131</v>
      </c>
      <c r="G150" s="75">
        <v>300</v>
      </c>
      <c r="H150" s="75">
        <v>600</v>
      </c>
      <c r="I150" s="75">
        <v>800</v>
      </c>
      <c r="J150" s="75">
        <v>300</v>
      </c>
      <c r="K150" s="75">
        <v>2000</v>
      </c>
      <c r="L150" s="75" t="s">
        <v>132</v>
      </c>
      <c r="M150" s="75" t="s">
        <v>57</v>
      </c>
      <c r="N150" s="75">
        <v>494</v>
      </c>
      <c r="O150" s="75" t="s">
        <v>133</v>
      </c>
      <c r="P150" s="75" t="s">
        <v>134</v>
      </c>
      <c r="Q150" s="75" t="s">
        <v>117</v>
      </c>
      <c r="R150" s="75" t="s">
        <v>135</v>
      </c>
      <c r="S150" s="598"/>
      <c r="T150" s="101"/>
      <c r="U150" s="101"/>
      <c r="V150" s="101"/>
      <c r="W150" s="101"/>
      <c r="X150" s="101"/>
      <c r="Y150" s="101"/>
      <c r="Z150" s="101"/>
      <c r="AA150" s="101"/>
      <c r="AB150" s="101"/>
      <c r="AC150" s="101"/>
      <c r="AD150" s="101"/>
      <c r="AE150" s="101"/>
      <c r="AF150" s="101"/>
      <c r="AG150" s="101"/>
      <c r="AH150" s="99"/>
      <c r="AI150" s="99"/>
      <c r="AJ150" s="99"/>
      <c r="AK150" s="101"/>
      <c r="AL150" s="101"/>
      <c r="AM150" s="99"/>
    </row>
    <row r="151" spans="1:39" ht="304.5" x14ac:dyDescent="0.25">
      <c r="A151" s="56" t="s">
        <v>154</v>
      </c>
      <c r="B151" s="102" t="s">
        <v>136</v>
      </c>
      <c r="C151" s="28" t="s">
        <v>55</v>
      </c>
      <c r="D151" s="28"/>
      <c r="E151" s="28" t="s">
        <v>55</v>
      </c>
      <c r="F151" s="102" t="s">
        <v>137</v>
      </c>
      <c r="G151" s="380">
        <v>120</v>
      </c>
      <c r="H151" s="380">
        <v>120</v>
      </c>
      <c r="I151" s="595">
        <v>120</v>
      </c>
      <c r="J151" s="595">
        <v>120</v>
      </c>
      <c r="K151" s="95">
        <v>480</v>
      </c>
      <c r="L151" s="56" t="s">
        <v>138</v>
      </c>
      <c r="M151" s="75" t="s">
        <v>57</v>
      </c>
      <c r="N151" s="103" t="s">
        <v>139</v>
      </c>
      <c r="O151" s="102" t="s">
        <v>70</v>
      </c>
      <c r="P151" s="56" t="s">
        <v>140</v>
      </c>
      <c r="Q151" s="75" t="s">
        <v>117</v>
      </c>
      <c r="R151" s="56" t="s">
        <v>141</v>
      </c>
      <c r="S151" s="598"/>
      <c r="T151" s="101"/>
      <c r="U151" s="101"/>
      <c r="V151" s="101"/>
      <c r="W151" s="101"/>
      <c r="X151" s="101"/>
      <c r="Y151" s="101"/>
      <c r="Z151" s="101"/>
      <c r="AA151" s="101"/>
      <c r="AB151" s="101"/>
      <c r="AC151" s="101"/>
      <c r="AD151" s="101"/>
      <c r="AE151" s="101"/>
      <c r="AF151" s="101"/>
      <c r="AG151" s="101"/>
      <c r="AH151" s="99"/>
      <c r="AI151" s="99"/>
      <c r="AJ151" s="99"/>
      <c r="AK151" s="101"/>
      <c r="AL151" s="101"/>
      <c r="AM151" s="99"/>
    </row>
    <row r="152" spans="1:39" ht="79.5" x14ac:dyDescent="0.25">
      <c r="A152" s="56" t="s">
        <v>154</v>
      </c>
      <c r="B152" s="102" t="s">
        <v>142</v>
      </c>
      <c r="C152" s="28" t="s">
        <v>55</v>
      </c>
      <c r="D152" s="28" t="s">
        <v>55</v>
      </c>
      <c r="E152" s="28"/>
      <c r="F152" s="102" t="s">
        <v>143</v>
      </c>
      <c r="G152" s="380">
        <v>100</v>
      </c>
      <c r="H152" s="380">
        <v>100</v>
      </c>
      <c r="I152" s="380">
        <v>100</v>
      </c>
      <c r="J152" s="380">
        <v>100</v>
      </c>
      <c r="K152" s="95">
        <v>400</v>
      </c>
      <c r="L152" s="59" t="s">
        <v>138</v>
      </c>
      <c r="M152" s="75" t="s">
        <v>57</v>
      </c>
      <c r="N152" s="103" t="s">
        <v>139</v>
      </c>
      <c r="O152" s="102" t="s">
        <v>144</v>
      </c>
      <c r="P152" s="102" t="s">
        <v>145</v>
      </c>
      <c r="Q152" s="75" t="s">
        <v>117</v>
      </c>
      <c r="R152" s="56" t="s">
        <v>141</v>
      </c>
      <c r="S152" s="598"/>
      <c r="T152" s="101"/>
      <c r="U152" s="101"/>
      <c r="V152" s="101"/>
      <c r="W152" s="101"/>
      <c r="X152" s="101"/>
      <c r="Y152" s="101"/>
      <c r="Z152" s="101"/>
      <c r="AA152" s="101"/>
      <c r="AB152" s="101"/>
      <c r="AC152" s="101"/>
      <c r="AD152" s="101"/>
      <c r="AE152" s="101"/>
      <c r="AF152" s="101"/>
      <c r="AG152" s="101"/>
      <c r="AH152" s="99"/>
      <c r="AI152" s="99"/>
      <c r="AJ152" s="99"/>
      <c r="AK152" s="101"/>
      <c r="AL152" s="101"/>
      <c r="AM152" s="99"/>
    </row>
    <row r="153" spans="1:39" ht="67.5" x14ac:dyDescent="0.25">
      <c r="A153" s="56" t="s">
        <v>154</v>
      </c>
      <c r="B153" s="106" t="s">
        <v>146</v>
      </c>
      <c r="C153" s="107"/>
      <c r="D153" s="107"/>
      <c r="E153" s="107" t="s">
        <v>55</v>
      </c>
      <c r="F153" s="106" t="s">
        <v>147</v>
      </c>
      <c r="G153" s="108">
        <v>1</v>
      </c>
      <c r="H153" s="108">
        <v>1</v>
      </c>
      <c r="I153" s="108">
        <v>1</v>
      </c>
      <c r="J153" s="109">
        <v>1</v>
      </c>
      <c r="K153" s="108">
        <f>SUM(G153:J153)</f>
        <v>4</v>
      </c>
      <c r="L153" s="106" t="s">
        <v>148</v>
      </c>
      <c r="M153" s="75" t="s">
        <v>57</v>
      </c>
      <c r="N153" s="106" t="s">
        <v>149</v>
      </c>
      <c r="O153" s="106" t="s">
        <v>150</v>
      </c>
      <c r="P153" s="106" t="s">
        <v>151</v>
      </c>
      <c r="Q153" s="75" t="s">
        <v>117</v>
      </c>
      <c r="R153" s="106" t="s">
        <v>152</v>
      </c>
      <c r="S153" s="598"/>
      <c r="T153" s="101"/>
      <c r="U153" s="101"/>
      <c r="V153" s="101"/>
      <c r="W153" s="101"/>
      <c r="X153" s="101"/>
      <c r="Y153" s="101"/>
      <c r="Z153" s="101"/>
      <c r="AA153" s="101"/>
      <c r="AB153" s="101"/>
      <c r="AC153" s="101"/>
      <c r="AD153" s="101"/>
      <c r="AE153" s="101"/>
      <c r="AF153" s="101"/>
      <c r="AG153" s="101"/>
      <c r="AH153" s="99"/>
      <c r="AI153" s="99"/>
      <c r="AJ153" s="99"/>
      <c r="AK153" s="101"/>
      <c r="AL153" s="101"/>
      <c r="AM153" s="99"/>
    </row>
    <row r="154" spans="1:39" ht="225" x14ac:dyDescent="0.25">
      <c r="A154" s="56" t="s">
        <v>219</v>
      </c>
      <c r="B154" s="155" t="s">
        <v>204</v>
      </c>
      <c r="C154" s="103"/>
      <c r="D154" s="28" t="s">
        <v>55</v>
      </c>
      <c r="E154" s="28"/>
      <c r="F154" s="155" t="s">
        <v>205</v>
      </c>
      <c r="G154" s="57">
        <v>1</v>
      </c>
      <c r="H154" s="57">
        <v>1</v>
      </c>
      <c r="I154" s="57">
        <v>1</v>
      </c>
      <c r="J154" s="57">
        <v>1</v>
      </c>
      <c r="K154" s="58">
        <f t="shared" ref="K154:K165" si="10">SUM(G154:J154)</f>
        <v>4</v>
      </c>
      <c r="L154" s="56" t="s">
        <v>206</v>
      </c>
      <c r="M154" s="56" t="s">
        <v>207</v>
      </c>
      <c r="N154" s="56" t="s">
        <v>208</v>
      </c>
      <c r="O154" s="155" t="s">
        <v>209</v>
      </c>
      <c r="P154" s="155" t="s">
        <v>210</v>
      </c>
      <c r="Q154" s="28">
        <v>0</v>
      </c>
      <c r="R154" s="56" t="s">
        <v>211</v>
      </c>
      <c r="S154" s="156"/>
      <c r="T154" s="147"/>
      <c r="U154" s="147"/>
      <c r="V154" s="149"/>
      <c r="W154" s="147"/>
      <c r="X154" s="147"/>
      <c r="Y154" s="147"/>
      <c r="Z154" s="147"/>
      <c r="AA154" s="147"/>
      <c r="AB154" s="149"/>
      <c r="AC154" s="157"/>
      <c r="AD154" s="147"/>
      <c r="AE154" s="147"/>
      <c r="AF154" s="147"/>
      <c r="AG154" s="147"/>
      <c r="AH154" s="158"/>
      <c r="AI154" s="159"/>
      <c r="AJ154" s="160"/>
      <c r="AK154" s="147"/>
      <c r="AL154" s="161"/>
      <c r="AM154" s="155"/>
    </row>
    <row r="155" spans="1:39" ht="158.25" x14ac:dyDescent="0.25">
      <c r="A155" s="56" t="s">
        <v>219</v>
      </c>
      <c r="B155" s="155" t="s">
        <v>212</v>
      </c>
      <c r="C155" s="103"/>
      <c r="D155" s="28" t="s">
        <v>55</v>
      </c>
      <c r="E155" s="103"/>
      <c r="F155" s="155" t="s">
        <v>213</v>
      </c>
      <c r="G155" s="28">
        <v>1</v>
      </c>
      <c r="H155" s="164">
        <v>1</v>
      </c>
      <c r="I155" s="164">
        <v>1</v>
      </c>
      <c r="J155" s="164">
        <v>1</v>
      </c>
      <c r="K155" s="58">
        <f t="shared" si="10"/>
        <v>4</v>
      </c>
      <c r="L155" s="56" t="s">
        <v>214</v>
      </c>
      <c r="M155" s="56" t="s">
        <v>207</v>
      </c>
      <c r="N155" s="56">
        <v>432</v>
      </c>
      <c r="O155" s="167" t="s">
        <v>215</v>
      </c>
      <c r="P155" s="167" t="s">
        <v>216</v>
      </c>
      <c r="Q155" s="28">
        <v>0</v>
      </c>
      <c r="R155" s="56" t="s">
        <v>211</v>
      </c>
      <c r="S155" s="156"/>
      <c r="T155" s="147"/>
      <c r="U155" s="147"/>
      <c r="V155" s="147"/>
      <c r="W155" s="147"/>
      <c r="X155" s="147"/>
      <c r="Y155" s="147"/>
      <c r="Z155" s="147"/>
      <c r="AA155" s="147"/>
      <c r="AB155" s="149"/>
      <c r="AC155" s="168"/>
      <c r="AD155" s="147"/>
      <c r="AE155" s="147"/>
      <c r="AF155" s="147"/>
      <c r="AG155" s="147"/>
      <c r="AH155" s="167"/>
      <c r="AI155" s="169"/>
      <c r="AJ155" s="170"/>
      <c r="AK155" s="147"/>
      <c r="AL155" s="161"/>
      <c r="AM155" s="171"/>
    </row>
    <row r="156" spans="1:39" ht="67.5" x14ac:dyDescent="0.25">
      <c r="A156" s="56" t="s">
        <v>1009</v>
      </c>
      <c r="B156" s="28" t="s">
        <v>978</v>
      </c>
      <c r="C156" s="28"/>
      <c r="D156" s="28" t="s">
        <v>55</v>
      </c>
      <c r="E156" s="28"/>
      <c r="F156" s="56" t="s">
        <v>979</v>
      </c>
      <c r="G156" s="374">
        <v>32</v>
      </c>
      <c r="H156" s="374">
        <v>33</v>
      </c>
      <c r="I156" s="374"/>
      <c r="J156" s="374"/>
      <c r="K156" s="228">
        <f t="shared" si="10"/>
        <v>65</v>
      </c>
      <c r="L156" s="59" t="s">
        <v>980</v>
      </c>
      <c r="M156" s="59" t="s">
        <v>57</v>
      </c>
      <c r="N156" s="28">
        <v>377</v>
      </c>
      <c r="O156" s="56" t="s">
        <v>981</v>
      </c>
      <c r="P156" s="56" t="s">
        <v>982</v>
      </c>
      <c r="Q156" s="28">
        <v>65</v>
      </c>
      <c r="R156" s="56" t="s">
        <v>983</v>
      </c>
      <c r="S156" s="413"/>
      <c r="T156" s="29"/>
      <c r="U156" s="29"/>
      <c r="V156" s="29"/>
      <c r="W156" s="29"/>
      <c r="X156" s="29"/>
      <c r="Y156" s="29"/>
      <c r="Z156" s="29"/>
      <c r="AA156" s="29"/>
      <c r="AB156" s="29"/>
      <c r="AC156" s="29"/>
      <c r="AD156" s="29"/>
      <c r="AE156" s="29"/>
      <c r="AF156" s="29"/>
      <c r="AG156" s="29"/>
      <c r="AH156" s="29"/>
      <c r="AI156" s="29"/>
      <c r="AJ156" s="375"/>
      <c r="AK156" s="29"/>
      <c r="AL156" s="29"/>
      <c r="AM156" s="376"/>
    </row>
    <row r="157" spans="1:39" ht="45" x14ac:dyDescent="0.25">
      <c r="A157" s="56" t="s">
        <v>1009</v>
      </c>
      <c r="B157" s="28" t="s">
        <v>978</v>
      </c>
      <c r="C157" s="28"/>
      <c r="D157" s="28"/>
      <c r="E157" s="28" t="s">
        <v>55</v>
      </c>
      <c r="F157" s="56" t="s">
        <v>984</v>
      </c>
      <c r="G157" s="29">
        <v>5</v>
      </c>
      <c r="H157" s="29">
        <v>2</v>
      </c>
      <c r="I157" s="29"/>
      <c r="J157" s="29"/>
      <c r="K157" s="228">
        <f t="shared" si="10"/>
        <v>7</v>
      </c>
      <c r="L157" s="59" t="s">
        <v>985</v>
      </c>
      <c r="M157" s="59" t="s">
        <v>57</v>
      </c>
      <c r="N157" s="28">
        <v>376</v>
      </c>
      <c r="O157" s="56" t="s">
        <v>986</v>
      </c>
      <c r="P157" s="56" t="s">
        <v>987</v>
      </c>
      <c r="Q157" s="28">
        <v>7</v>
      </c>
      <c r="R157" s="56" t="s">
        <v>983</v>
      </c>
      <c r="S157" s="413"/>
      <c r="T157" s="29"/>
      <c r="U157" s="29"/>
      <c r="V157" s="29"/>
      <c r="W157" s="29"/>
      <c r="X157" s="29"/>
      <c r="Y157" s="29"/>
      <c r="Z157" s="29"/>
      <c r="AA157" s="29"/>
      <c r="AB157" s="29"/>
      <c r="AC157" s="29"/>
      <c r="AD157" s="29"/>
      <c r="AE157" s="29"/>
      <c r="AF157" s="29"/>
      <c r="AG157" s="29"/>
      <c r="AH157" s="29"/>
      <c r="AI157" s="29"/>
      <c r="AJ157" s="375"/>
      <c r="AK157" s="29"/>
      <c r="AL157" s="29"/>
      <c r="AM157" s="376"/>
    </row>
    <row r="158" spans="1:39" ht="22.5" x14ac:dyDescent="0.25">
      <c r="A158" s="56" t="s">
        <v>1009</v>
      </c>
      <c r="B158" s="28" t="s">
        <v>978</v>
      </c>
      <c r="C158" s="28" t="s">
        <v>55</v>
      </c>
      <c r="D158" s="28"/>
      <c r="E158" s="28"/>
      <c r="F158" s="56" t="s">
        <v>988</v>
      </c>
      <c r="G158" s="29"/>
      <c r="H158" s="29"/>
      <c r="I158" s="29">
        <v>1</v>
      </c>
      <c r="J158" s="29"/>
      <c r="K158" s="228">
        <f t="shared" si="10"/>
        <v>1</v>
      </c>
      <c r="L158" s="59" t="s">
        <v>430</v>
      </c>
      <c r="M158" s="59" t="s">
        <v>57</v>
      </c>
      <c r="N158" s="28">
        <v>376</v>
      </c>
      <c r="O158" s="28" t="s">
        <v>989</v>
      </c>
      <c r="P158" s="56" t="s">
        <v>990</v>
      </c>
      <c r="Q158" s="56">
        <v>50</v>
      </c>
      <c r="R158" s="56" t="s">
        <v>983</v>
      </c>
      <c r="S158" s="413"/>
      <c r="T158" s="29"/>
      <c r="U158" s="29"/>
      <c r="V158" s="29"/>
      <c r="W158" s="29"/>
      <c r="X158" s="29"/>
      <c r="Y158" s="29"/>
      <c r="Z158" s="29"/>
      <c r="AA158" s="29"/>
      <c r="AB158" s="29"/>
      <c r="AC158" s="29"/>
      <c r="AD158" s="29"/>
      <c r="AE158" s="29"/>
      <c r="AF158" s="29"/>
      <c r="AG158" s="29"/>
      <c r="AH158" s="29"/>
      <c r="AI158" s="29"/>
      <c r="AJ158" s="375"/>
      <c r="AK158" s="29"/>
      <c r="AL158" s="29"/>
      <c r="AM158" s="376"/>
    </row>
    <row r="159" spans="1:39" ht="33.75" x14ac:dyDescent="0.25">
      <c r="A159" s="56" t="s">
        <v>1009</v>
      </c>
      <c r="B159" s="28" t="s">
        <v>978</v>
      </c>
      <c r="C159" s="29" t="s">
        <v>55</v>
      </c>
      <c r="D159" s="29"/>
      <c r="E159" s="29"/>
      <c r="F159" s="56" t="s">
        <v>991</v>
      </c>
      <c r="G159" s="29"/>
      <c r="H159" s="29"/>
      <c r="I159" s="29"/>
      <c r="J159" s="29">
        <v>1</v>
      </c>
      <c r="K159" s="228">
        <f t="shared" si="10"/>
        <v>1</v>
      </c>
      <c r="L159" s="59" t="s">
        <v>992</v>
      </c>
      <c r="M159" s="377" t="s">
        <v>57</v>
      </c>
      <c r="N159" s="28">
        <v>377</v>
      </c>
      <c r="O159" s="28" t="s">
        <v>989</v>
      </c>
      <c r="P159" s="56" t="s">
        <v>993</v>
      </c>
      <c r="Q159" s="28">
        <v>20</v>
      </c>
      <c r="R159" s="56" t="s">
        <v>983</v>
      </c>
      <c r="S159" s="413"/>
      <c r="T159" s="29"/>
      <c r="U159" s="29"/>
      <c r="V159" s="29"/>
      <c r="W159" s="29"/>
      <c r="X159" s="29"/>
      <c r="Y159" s="29"/>
      <c r="Z159" s="29"/>
      <c r="AA159" s="29"/>
      <c r="AB159" s="29"/>
      <c r="AC159" s="29"/>
      <c r="AD159" s="29"/>
      <c r="AE159" s="29"/>
      <c r="AF159" s="29"/>
      <c r="AG159" s="29"/>
      <c r="AH159" s="378"/>
      <c r="AI159" s="378"/>
      <c r="AJ159" s="375"/>
      <c r="AK159" s="29"/>
      <c r="AL159" s="29"/>
      <c r="AM159" s="376"/>
    </row>
    <row r="160" spans="1:39" ht="45" x14ac:dyDescent="0.25">
      <c r="A160" s="56" t="s">
        <v>1009</v>
      </c>
      <c r="B160" s="28" t="s">
        <v>978</v>
      </c>
      <c r="C160" s="29" t="s">
        <v>55</v>
      </c>
      <c r="D160" s="29"/>
      <c r="E160" s="29"/>
      <c r="F160" s="56" t="s">
        <v>994</v>
      </c>
      <c r="G160" s="29"/>
      <c r="H160" s="29"/>
      <c r="I160" s="29">
        <v>1</v>
      </c>
      <c r="J160" s="29"/>
      <c r="K160" s="228">
        <f t="shared" si="10"/>
        <v>1</v>
      </c>
      <c r="L160" s="59" t="s">
        <v>430</v>
      </c>
      <c r="M160" s="377" t="s">
        <v>57</v>
      </c>
      <c r="N160" s="28">
        <v>376</v>
      </c>
      <c r="O160" s="28" t="s">
        <v>989</v>
      </c>
      <c r="P160" s="56" t="s">
        <v>995</v>
      </c>
      <c r="Q160" s="28">
        <v>50</v>
      </c>
      <c r="R160" s="56" t="s">
        <v>983</v>
      </c>
      <c r="S160" s="413"/>
      <c r="T160" s="29"/>
      <c r="U160" s="29"/>
      <c r="V160" s="29"/>
      <c r="W160" s="29"/>
      <c r="X160" s="29"/>
      <c r="Y160" s="29"/>
      <c r="Z160" s="29"/>
      <c r="AA160" s="29"/>
      <c r="AB160" s="29"/>
      <c r="AC160" s="29"/>
      <c r="AD160" s="29"/>
      <c r="AE160" s="29"/>
      <c r="AF160" s="29"/>
      <c r="AG160" s="29"/>
      <c r="AH160" s="378"/>
      <c r="AI160" s="378"/>
      <c r="AJ160" s="375"/>
      <c r="AK160" s="29"/>
      <c r="AL160" s="29"/>
      <c r="AM160" s="376"/>
    </row>
    <row r="161" spans="1:39" ht="22.5" x14ac:dyDescent="0.25">
      <c r="A161" s="56" t="s">
        <v>1009</v>
      </c>
      <c r="B161" s="28" t="s">
        <v>978</v>
      </c>
      <c r="C161" s="28"/>
      <c r="D161" s="28" t="s">
        <v>55</v>
      </c>
      <c r="E161" s="28"/>
      <c r="F161" s="56" t="s">
        <v>996</v>
      </c>
      <c r="G161" s="103">
        <v>9</v>
      </c>
      <c r="H161" s="103">
        <v>9</v>
      </c>
      <c r="I161" s="103">
        <v>9</v>
      </c>
      <c r="J161" s="103">
        <v>9</v>
      </c>
      <c r="K161" s="379">
        <f t="shared" si="10"/>
        <v>36</v>
      </c>
      <c r="L161" s="59" t="s">
        <v>997</v>
      </c>
      <c r="M161" s="377" t="s">
        <v>57</v>
      </c>
      <c r="N161" s="28" t="s">
        <v>998</v>
      </c>
      <c r="O161" s="28" t="s">
        <v>999</v>
      </c>
      <c r="P161" s="28" t="s">
        <v>1000</v>
      </c>
      <c r="Q161" s="28">
        <v>36</v>
      </c>
      <c r="R161" s="56" t="s">
        <v>983</v>
      </c>
      <c r="S161" s="413"/>
      <c r="T161" s="29"/>
      <c r="U161" s="29"/>
      <c r="V161" s="29"/>
      <c r="W161" s="29"/>
      <c r="X161" s="29"/>
      <c r="Y161" s="29"/>
      <c r="Z161" s="29"/>
      <c r="AA161" s="29"/>
      <c r="AB161" s="29"/>
      <c r="AC161" s="29"/>
      <c r="AD161" s="29"/>
      <c r="AE161" s="29"/>
      <c r="AF161" s="29"/>
      <c r="AG161" s="29"/>
      <c r="AH161" s="378"/>
      <c r="AI161" s="378"/>
      <c r="AJ161" s="375"/>
      <c r="AK161" s="29"/>
      <c r="AL161" s="29"/>
      <c r="AM161" s="376"/>
    </row>
    <row r="162" spans="1:39" ht="22.5" x14ac:dyDescent="0.25">
      <c r="A162" s="56" t="s">
        <v>1009</v>
      </c>
      <c r="B162" s="28" t="s">
        <v>1001</v>
      </c>
      <c r="C162" s="28"/>
      <c r="D162" s="28" t="s">
        <v>55</v>
      </c>
      <c r="E162" s="28"/>
      <c r="F162" s="56" t="s">
        <v>996</v>
      </c>
      <c r="G162" s="103">
        <v>5</v>
      </c>
      <c r="H162" s="103">
        <v>20</v>
      </c>
      <c r="I162" s="103">
        <v>15</v>
      </c>
      <c r="J162" s="103">
        <v>10</v>
      </c>
      <c r="K162" s="379">
        <f t="shared" si="10"/>
        <v>50</v>
      </c>
      <c r="L162" s="59" t="s">
        <v>997</v>
      </c>
      <c r="M162" s="377" t="s">
        <v>57</v>
      </c>
      <c r="N162" s="28" t="s">
        <v>1002</v>
      </c>
      <c r="O162" s="28" t="s">
        <v>999</v>
      </c>
      <c r="P162" s="28" t="s">
        <v>1000</v>
      </c>
      <c r="Q162" s="28">
        <v>50</v>
      </c>
      <c r="R162" s="56" t="s">
        <v>983</v>
      </c>
      <c r="S162" s="413"/>
      <c r="T162" s="29"/>
      <c r="U162" s="29"/>
      <c r="V162" s="29"/>
      <c r="W162" s="29"/>
      <c r="X162" s="29"/>
      <c r="Y162" s="29"/>
      <c r="Z162" s="29"/>
      <c r="AA162" s="29"/>
      <c r="AB162" s="29"/>
      <c r="AC162" s="29"/>
      <c r="AD162" s="29"/>
      <c r="AE162" s="29"/>
      <c r="AF162" s="29"/>
      <c r="AG162" s="29"/>
      <c r="AH162" s="378"/>
      <c r="AI162" s="378"/>
      <c r="AJ162" s="375"/>
      <c r="AK162" s="29"/>
      <c r="AL162" s="29"/>
      <c r="AM162" s="376"/>
    </row>
    <row r="163" spans="1:39" ht="45" x14ac:dyDescent="0.25">
      <c r="A163" s="56" t="s">
        <v>1009</v>
      </c>
      <c r="B163" s="28" t="s">
        <v>1001</v>
      </c>
      <c r="C163" s="28" t="s">
        <v>55</v>
      </c>
      <c r="D163" s="28"/>
      <c r="E163" s="28" t="s">
        <v>55</v>
      </c>
      <c r="F163" s="56" t="s">
        <v>1003</v>
      </c>
      <c r="G163" s="103"/>
      <c r="H163" s="103">
        <v>1</v>
      </c>
      <c r="I163" s="103"/>
      <c r="J163" s="103">
        <v>1</v>
      </c>
      <c r="K163" s="379">
        <f t="shared" si="10"/>
        <v>2</v>
      </c>
      <c r="L163" s="59" t="s">
        <v>430</v>
      </c>
      <c r="M163" s="377" t="s">
        <v>57</v>
      </c>
      <c r="N163" s="28">
        <v>464</v>
      </c>
      <c r="O163" s="56" t="s">
        <v>1004</v>
      </c>
      <c r="P163" s="28" t="s">
        <v>1000</v>
      </c>
      <c r="Q163" s="28">
        <v>30</v>
      </c>
      <c r="R163" s="56" t="s">
        <v>983</v>
      </c>
      <c r="S163" s="413"/>
      <c r="T163" s="29"/>
      <c r="U163" s="29"/>
      <c r="V163" s="29"/>
      <c r="W163" s="29"/>
      <c r="X163" s="29"/>
      <c r="Y163" s="29"/>
      <c r="Z163" s="29"/>
      <c r="AA163" s="29"/>
      <c r="AB163" s="29"/>
      <c r="AC163" s="29"/>
      <c r="AD163" s="29"/>
      <c r="AE163" s="29"/>
      <c r="AF163" s="29"/>
      <c r="AG163" s="29"/>
      <c r="AH163" s="378"/>
      <c r="AI163" s="378"/>
      <c r="AJ163" s="375"/>
      <c r="AK163" s="29"/>
      <c r="AL163" s="29"/>
      <c r="AM163" s="376"/>
    </row>
    <row r="164" spans="1:39" ht="22.5" x14ac:dyDescent="0.25">
      <c r="A164" s="56" t="s">
        <v>1009</v>
      </c>
      <c r="B164" s="28" t="s">
        <v>1005</v>
      </c>
      <c r="C164" s="28"/>
      <c r="D164" s="28" t="s">
        <v>55</v>
      </c>
      <c r="E164" s="28"/>
      <c r="F164" s="56" t="s">
        <v>996</v>
      </c>
      <c r="G164" s="103">
        <v>10</v>
      </c>
      <c r="H164" s="103">
        <v>20</v>
      </c>
      <c r="I164" s="103">
        <v>20</v>
      </c>
      <c r="J164" s="103">
        <v>10</v>
      </c>
      <c r="K164" s="379">
        <f t="shared" si="10"/>
        <v>60</v>
      </c>
      <c r="L164" s="59" t="s">
        <v>997</v>
      </c>
      <c r="M164" s="377" t="s">
        <v>57</v>
      </c>
      <c r="N164" s="28">
        <v>465</v>
      </c>
      <c r="O164" s="28"/>
      <c r="P164" s="28" t="s">
        <v>1000</v>
      </c>
      <c r="Q164" s="28">
        <v>60</v>
      </c>
      <c r="R164" s="56" t="s">
        <v>983</v>
      </c>
      <c r="S164" s="413"/>
      <c r="T164" s="29"/>
      <c r="U164" s="29"/>
      <c r="V164" s="29"/>
      <c r="W164" s="29"/>
      <c r="X164" s="29"/>
      <c r="Y164" s="29"/>
      <c r="Z164" s="29"/>
      <c r="AA164" s="29"/>
      <c r="AB164" s="29"/>
      <c r="AC164" s="29"/>
      <c r="AD164" s="29"/>
      <c r="AE164" s="29"/>
      <c r="AF164" s="29"/>
      <c r="AG164" s="29"/>
      <c r="AH164" s="378"/>
      <c r="AI164" s="378"/>
      <c r="AJ164" s="375"/>
      <c r="AK164" s="29"/>
      <c r="AL164" s="29"/>
      <c r="AM164" s="376"/>
    </row>
    <row r="165" spans="1:39" ht="45" x14ac:dyDescent="0.25">
      <c r="A165" s="56" t="s">
        <v>1009</v>
      </c>
      <c r="B165" s="28" t="s">
        <v>1005</v>
      </c>
      <c r="C165" s="28" t="s">
        <v>55</v>
      </c>
      <c r="D165" s="28"/>
      <c r="E165" s="28"/>
      <c r="F165" s="56" t="s">
        <v>1006</v>
      </c>
      <c r="G165" s="28"/>
      <c r="H165" s="28"/>
      <c r="I165" s="28"/>
      <c r="J165" s="28">
        <v>1</v>
      </c>
      <c r="K165" s="58">
        <f t="shared" si="10"/>
        <v>1</v>
      </c>
      <c r="L165" s="59" t="s">
        <v>430</v>
      </c>
      <c r="M165" s="377" t="s">
        <v>57</v>
      </c>
      <c r="N165" s="28">
        <v>465</v>
      </c>
      <c r="O165" s="56" t="s">
        <v>1004</v>
      </c>
      <c r="P165" s="28" t="s">
        <v>1000</v>
      </c>
      <c r="Q165" s="28">
        <v>30</v>
      </c>
      <c r="R165" s="56" t="s">
        <v>983</v>
      </c>
      <c r="S165" s="413"/>
      <c r="T165" s="29"/>
      <c r="U165" s="29"/>
      <c r="V165" s="29"/>
      <c r="W165" s="29"/>
      <c r="X165" s="29"/>
      <c r="Y165" s="29"/>
      <c r="Z165" s="29"/>
      <c r="AA165" s="29"/>
      <c r="AB165" s="29"/>
      <c r="AC165" s="29"/>
      <c r="AD165" s="29"/>
      <c r="AE165" s="29"/>
      <c r="AF165" s="29"/>
      <c r="AG165" s="29"/>
      <c r="AH165" s="378"/>
      <c r="AI165" s="378"/>
      <c r="AJ165" s="375"/>
      <c r="AK165" s="29"/>
      <c r="AL165" s="29"/>
      <c r="AM165" s="376"/>
    </row>
    <row r="166" spans="1:39" ht="258.75" x14ac:dyDescent="0.25">
      <c r="A166" s="56" t="s">
        <v>442</v>
      </c>
      <c r="B166" s="316" t="s">
        <v>370</v>
      </c>
      <c r="C166" s="76"/>
      <c r="D166" s="76" t="s">
        <v>63</v>
      </c>
      <c r="E166" s="76"/>
      <c r="F166" s="269" t="s">
        <v>371</v>
      </c>
      <c r="G166" s="75">
        <v>20</v>
      </c>
      <c r="H166" s="75">
        <v>20</v>
      </c>
      <c r="I166" s="75">
        <v>0</v>
      </c>
      <c r="J166" s="75">
        <v>0</v>
      </c>
      <c r="K166" s="75">
        <v>40</v>
      </c>
      <c r="L166" s="270" t="s">
        <v>372</v>
      </c>
      <c r="M166" s="75" t="s">
        <v>373</v>
      </c>
      <c r="N166" s="75">
        <v>225</v>
      </c>
      <c r="O166" s="269" t="s">
        <v>374</v>
      </c>
      <c r="P166" s="75" t="s">
        <v>375</v>
      </c>
      <c r="Q166" s="75">
        <v>2</v>
      </c>
      <c r="R166" s="75" t="s">
        <v>376</v>
      </c>
      <c r="S166" s="626"/>
      <c r="T166" s="89"/>
      <c r="U166" s="89"/>
      <c r="V166" s="88"/>
      <c r="W166" s="89"/>
      <c r="X166" s="96"/>
      <c r="Y166" s="96"/>
      <c r="Z166" s="96"/>
      <c r="AA166" s="96"/>
      <c r="AB166" s="96"/>
      <c r="AC166" s="96"/>
      <c r="AD166" s="96"/>
      <c r="AE166" s="96"/>
      <c r="AF166" s="96"/>
      <c r="AG166" s="96"/>
      <c r="AH166" s="75"/>
      <c r="AI166" s="75"/>
      <c r="AJ166" s="75"/>
      <c r="AK166" s="96"/>
      <c r="AL166" s="96"/>
      <c r="AM166" s="272"/>
    </row>
    <row r="167" spans="1:39" ht="258.75" x14ac:dyDescent="0.25">
      <c r="A167" s="56" t="s">
        <v>442</v>
      </c>
      <c r="B167" s="316" t="s">
        <v>370</v>
      </c>
      <c r="C167" s="76"/>
      <c r="D167" s="76"/>
      <c r="E167" s="76" t="s">
        <v>63</v>
      </c>
      <c r="F167" s="269" t="s">
        <v>377</v>
      </c>
      <c r="G167" s="75">
        <v>0</v>
      </c>
      <c r="H167" s="75">
        <v>0</v>
      </c>
      <c r="I167" s="75">
        <v>20</v>
      </c>
      <c r="J167" s="75">
        <v>20</v>
      </c>
      <c r="K167" s="75">
        <v>40</v>
      </c>
      <c r="L167" s="270" t="s">
        <v>378</v>
      </c>
      <c r="M167" s="75" t="s">
        <v>379</v>
      </c>
      <c r="N167" s="75">
        <v>225</v>
      </c>
      <c r="O167" s="269" t="s">
        <v>374</v>
      </c>
      <c r="P167" s="75" t="s">
        <v>375</v>
      </c>
      <c r="Q167" s="75">
        <v>2</v>
      </c>
      <c r="R167" s="75" t="s">
        <v>376</v>
      </c>
      <c r="S167" s="626"/>
      <c r="T167" s="89"/>
      <c r="U167" s="89"/>
      <c r="V167" s="88"/>
      <c r="W167" s="89"/>
      <c r="X167" s="96"/>
      <c r="Y167" s="96"/>
      <c r="Z167" s="96"/>
      <c r="AA167" s="96"/>
      <c r="AB167" s="96"/>
      <c r="AC167" s="96"/>
      <c r="AD167" s="96"/>
      <c r="AE167" s="96"/>
      <c r="AF167" s="96"/>
      <c r="AG167" s="96"/>
      <c r="AH167" s="75"/>
      <c r="AI167" s="75"/>
      <c r="AJ167" s="75"/>
      <c r="AK167" s="96"/>
      <c r="AL167" s="96"/>
      <c r="AM167" s="272"/>
    </row>
    <row r="168" spans="1:39" ht="258.75" x14ac:dyDescent="0.25">
      <c r="A168" s="56" t="s">
        <v>442</v>
      </c>
      <c r="B168" s="316" t="s">
        <v>370</v>
      </c>
      <c r="C168" s="76" t="s">
        <v>63</v>
      </c>
      <c r="D168" s="76"/>
      <c r="E168" s="76"/>
      <c r="F168" s="269" t="s">
        <v>380</v>
      </c>
      <c r="G168" s="75">
        <v>0</v>
      </c>
      <c r="H168" s="75">
        <v>0</v>
      </c>
      <c r="I168" s="75">
        <v>20</v>
      </c>
      <c r="J168" s="75">
        <v>20</v>
      </c>
      <c r="K168" s="75">
        <v>40</v>
      </c>
      <c r="L168" s="75" t="s">
        <v>381</v>
      </c>
      <c r="M168" s="75" t="s">
        <v>379</v>
      </c>
      <c r="N168" s="75">
        <v>225</v>
      </c>
      <c r="O168" s="269" t="s">
        <v>374</v>
      </c>
      <c r="P168" s="75" t="s">
        <v>382</v>
      </c>
      <c r="Q168" s="75">
        <v>2</v>
      </c>
      <c r="R168" s="75" t="s">
        <v>376</v>
      </c>
      <c r="S168" s="626"/>
      <c r="T168" s="89"/>
      <c r="U168" s="89"/>
      <c r="V168" s="88"/>
      <c r="W168" s="89"/>
      <c r="X168" s="96"/>
      <c r="Y168" s="96"/>
      <c r="Z168" s="96"/>
      <c r="AA168" s="96"/>
      <c r="AB168" s="96"/>
      <c r="AC168" s="96"/>
      <c r="AD168" s="96"/>
      <c r="AE168" s="96"/>
      <c r="AF168" s="96"/>
      <c r="AG168" s="96"/>
      <c r="AH168" s="75"/>
      <c r="AI168" s="75"/>
      <c r="AJ168" s="75"/>
      <c r="AK168" s="96"/>
      <c r="AL168" s="96"/>
      <c r="AM168" s="272"/>
    </row>
    <row r="169" spans="1:39" ht="123.75" x14ac:dyDescent="0.25">
      <c r="A169" s="56" t="s">
        <v>442</v>
      </c>
      <c r="B169" s="316" t="s">
        <v>383</v>
      </c>
      <c r="C169" s="76"/>
      <c r="D169" s="76" t="s">
        <v>63</v>
      </c>
      <c r="E169" s="76"/>
      <c r="F169" s="269" t="s">
        <v>384</v>
      </c>
      <c r="G169" s="75">
        <v>5</v>
      </c>
      <c r="H169" s="75">
        <v>5</v>
      </c>
      <c r="I169" s="75">
        <v>10</v>
      </c>
      <c r="J169" s="75">
        <v>0</v>
      </c>
      <c r="K169" s="75">
        <v>20</v>
      </c>
      <c r="L169" s="270" t="s">
        <v>385</v>
      </c>
      <c r="M169" s="75" t="s">
        <v>386</v>
      </c>
      <c r="N169" s="75">
        <v>228</v>
      </c>
      <c r="O169" s="269" t="s">
        <v>374</v>
      </c>
      <c r="P169" s="75" t="s">
        <v>375</v>
      </c>
      <c r="Q169" s="75">
        <v>2</v>
      </c>
      <c r="R169" s="75" t="s">
        <v>376</v>
      </c>
      <c r="S169" s="627"/>
      <c r="T169" s="96"/>
      <c r="U169" s="96"/>
      <c r="V169" s="75"/>
      <c r="W169" s="96"/>
      <c r="X169" s="96"/>
      <c r="Y169" s="96"/>
      <c r="Z169" s="96"/>
      <c r="AA169" s="96"/>
      <c r="AB169" s="96"/>
      <c r="AC169" s="96"/>
      <c r="AD169" s="96"/>
      <c r="AE169" s="96"/>
      <c r="AF169" s="96"/>
      <c r="AG169" s="96"/>
      <c r="AH169" s="75"/>
      <c r="AI169" s="75"/>
      <c r="AJ169" s="75"/>
      <c r="AK169" s="96"/>
      <c r="AL169" s="96"/>
      <c r="AM169" s="272"/>
    </row>
    <row r="170" spans="1:39" ht="123.75" x14ac:dyDescent="0.25">
      <c r="A170" s="56" t="s">
        <v>442</v>
      </c>
      <c r="B170" s="316" t="s">
        <v>383</v>
      </c>
      <c r="C170" s="76"/>
      <c r="D170" s="76"/>
      <c r="E170" s="76" t="s">
        <v>63</v>
      </c>
      <c r="F170" s="269" t="s">
        <v>387</v>
      </c>
      <c r="G170" s="75">
        <v>5</v>
      </c>
      <c r="H170" s="75">
        <v>5</v>
      </c>
      <c r="I170" s="75">
        <v>0</v>
      </c>
      <c r="J170" s="75">
        <v>0</v>
      </c>
      <c r="K170" s="75">
        <v>10</v>
      </c>
      <c r="L170" s="270" t="s">
        <v>388</v>
      </c>
      <c r="M170" s="75" t="s">
        <v>389</v>
      </c>
      <c r="N170" s="75">
        <v>228</v>
      </c>
      <c r="O170" s="269" t="s">
        <v>374</v>
      </c>
      <c r="P170" s="75" t="s">
        <v>375</v>
      </c>
      <c r="Q170" s="75"/>
      <c r="R170" s="75" t="s">
        <v>376</v>
      </c>
      <c r="S170" s="628"/>
      <c r="T170" s="279"/>
      <c r="U170" s="279"/>
      <c r="V170" s="266"/>
      <c r="W170" s="279"/>
      <c r="X170" s="96"/>
      <c r="Y170" s="96"/>
      <c r="Z170" s="96"/>
      <c r="AA170" s="96"/>
      <c r="AB170" s="96"/>
      <c r="AC170" s="96"/>
      <c r="AD170" s="96"/>
      <c r="AE170" s="96"/>
      <c r="AF170" s="96"/>
      <c r="AG170" s="96"/>
      <c r="AH170" s="75"/>
      <c r="AI170" s="75"/>
      <c r="AJ170" s="75"/>
      <c r="AK170" s="96"/>
      <c r="AL170" s="96"/>
      <c r="AM170" s="272"/>
    </row>
    <row r="171" spans="1:39" ht="123.75" x14ac:dyDescent="0.25">
      <c r="A171" s="56" t="s">
        <v>442</v>
      </c>
      <c r="B171" s="316" t="s">
        <v>383</v>
      </c>
      <c r="C171" s="76" t="s">
        <v>63</v>
      </c>
      <c r="D171" s="76"/>
      <c r="E171" s="76"/>
      <c r="F171" s="269" t="s">
        <v>390</v>
      </c>
      <c r="G171" s="75">
        <v>0</v>
      </c>
      <c r="H171" s="75">
        <v>0</v>
      </c>
      <c r="I171" s="75">
        <v>5</v>
      </c>
      <c r="J171" s="75">
        <v>5</v>
      </c>
      <c r="K171" s="75">
        <v>10</v>
      </c>
      <c r="L171" s="270" t="s">
        <v>391</v>
      </c>
      <c r="M171" s="75" t="s">
        <v>392</v>
      </c>
      <c r="N171" s="75">
        <v>228</v>
      </c>
      <c r="O171" s="269" t="s">
        <v>374</v>
      </c>
      <c r="P171" s="75" t="s">
        <v>375</v>
      </c>
      <c r="Q171" s="75">
        <v>1</v>
      </c>
      <c r="R171" s="75" t="s">
        <v>376</v>
      </c>
      <c r="S171" s="628"/>
      <c r="T171" s="279"/>
      <c r="U171" s="279"/>
      <c r="V171" s="266"/>
      <c r="W171" s="279"/>
      <c r="X171" s="96"/>
      <c r="Y171" s="96"/>
      <c r="Z171" s="96"/>
      <c r="AA171" s="96"/>
      <c r="AB171" s="96"/>
      <c r="AC171" s="96"/>
      <c r="AD171" s="96"/>
      <c r="AE171" s="96"/>
      <c r="AF171" s="96"/>
      <c r="AG171" s="96"/>
      <c r="AH171" s="75"/>
      <c r="AI171" s="75"/>
      <c r="AJ171" s="75"/>
      <c r="AK171" s="96"/>
      <c r="AL171" s="96"/>
      <c r="AM171" s="272"/>
    </row>
    <row r="172" spans="1:39" ht="101.25" x14ac:dyDescent="0.25">
      <c r="A172" s="56" t="s">
        <v>442</v>
      </c>
      <c r="B172" s="317" t="s">
        <v>393</v>
      </c>
      <c r="C172" s="287"/>
      <c r="D172" s="287" t="s">
        <v>63</v>
      </c>
      <c r="E172" s="287"/>
      <c r="F172" s="285" t="s">
        <v>394</v>
      </c>
      <c r="G172" s="286">
        <v>0</v>
      </c>
      <c r="H172" s="286">
        <v>1</v>
      </c>
      <c r="I172" s="286">
        <v>2</v>
      </c>
      <c r="J172" s="286">
        <v>2</v>
      </c>
      <c r="K172" s="286">
        <f>SUM(G172:J172)</f>
        <v>5</v>
      </c>
      <c r="L172" s="286" t="s">
        <v>395</v>
      </c>
      <c r="M172" s="286" t="s">
        <v>396</v>
      </c>
      <c r="N172" s="287">
        <v>225</v>
      </c>
      <c r="O172" s="285" t="s">
        <v>397</v>
      </c>
      <c r="P172" s="286" t="s">
        <v>398</v>
      </c>
      <c r="Q172" s="287">
        <v>1</v>
      </c>
      <c r="R172" s="286" t="s">
        <v>376</v>
      </c>
      <c r="S172" s="294"/>
      <c r="T172" s="289"/>
      <c r="U172" s="289"/>
      <c r="V172" s="289"/>
      <c r="W172" s="289"/>
      <c r="X172" s="290"/>
      <c r="Y172" s="290"/>
      <c r="Z172" s="290"/>
      <c r="AA172" s="290"/>
      <c r="AB172" s="290"/>
      <c r="AC172" s="290"/>
      <c r="AD172" s="290"/>
      <c r="AE172" s="290"/>
      <c r="AF172" s="290"/>
      <c r="AG172" s="290"/>
      <c r="AH172" s="290"/>
      <c r="AI172" s="290"/>
      <c r="AJ172" s="291"/>
      <c r="AK172" s="290"/>
      <c r="AL172" s="290"/>
      <c r="AM172" s="292"/>
    </row>
    <row r="173" spans="1:39" ht="101.25" x14ac:dyDescent="0.25">
      <c r="A173" s="56" t="s">
        <v>442</v>
      </c>
      <c r="B173" s="317" t="s">
        <v>393</v>
      </c>
      <c r="C173" s="287"/>
      <c r="D173" s="287"/>
      <c r="E173" s="287" t="s">
        <v>63</v>
      </c>
      <c r="F173" s="285" t="s">
        <v>399</v>
      </c>
      <c r="G173" s="286">
        <v>0</v>
      </c>
      <c r="H173" s="286">
        <v>2</v>
      </c>
      <c r="I173" s="286">
        <v>1</v>
      </c>
      <c r="J173" s="286">
        <v>2</v>
      </c>
      <c r="K173" s="286">
        <f>SUM(G173:J173)</f>
        <v>5</v>
      </c>
      <c r="L173" s="286" t="s">
        <v>400</v>
      </c>
      <c r="M173" s="286" t="s">
        <v>401</v>
      </c>
      <c r="N173" s="287">
        <v>225</v>
      </c>
      <c r="O173" s="285" t="s">
        <v>397</v>
      </c>
      <c r="P173" s="286" t="s">
        <v>398</v>
      </c>
      <c r="Q173" s="287">
        <v>1</v>
      </c>
      <c r="R173" s="286" t="s">
        <v>376</v>
      </c>
      <c r="S173" s="298"/>
      <c r="T173" s="289"/>
      <c r="U173" s="289"/>
      <c r="V173" s="289"/>
      <c r="W173" s="289"/>
      <c r="X173" s="289"/>
      <c r="Y173" s="289"/>
      <c r="Z173" s="289"/>
      <c r="AA173" s="289"/>
      <c r="AB173" s="289"/>
      <c r="AC173" s="290"/>
      <c r="AD173" s="290"/>
      <c r="AE173" s="290"/>
      <c r="AF173" s="290"/>
      <c r="AG173" s="290"/>
      <c r="AH173" s="290"/>
      <c r="AI173" s="290"/>
      <c r="AJ173" s="291"/>
      <c r="AK173" s="290"/>
      <c r="AL173" s="290"/>
      <c r="AM173" s="292"/>
    </row>
    <row r="174" spans="1:39" ht="123.75" x14ac:dyDescent="0.25">
      <c r="A174" s="56" t="s">
        <v>442</v>
      </c>
      <c r="B174" s="317" t="s">
        <v>402</v>
      </c>
      <c r="C174" s="287" t="s">
        <v>63</v>
      </c>
      <c r="D174" s="287"/>
      <c r="E174" s="287"/>
      <c r="F174" s="285" t="s">
        <v>403</v>
      </c>
      <c r="G174" s="286">
        <v>0</v>
      </c>
      <c r="H174" s="286">
        <v>0</v>
      </c>
      <c r="I174" s="286">
        <v>5</v>
      </c>
      <c r="J174" s="286">
        <v>3</v>
      </c>
      <c r="K174" s="286">
        <v>8</v>
      </c>
      <c r="L174" s="286" t="s">
        <v>404</v>
      </c>
      <c r="M174" s="286" t="s">
        <v>405</v>
      </c>
      <c r="N174" s="287">
        <v>226</v>
      </c>
      <c r="O174" s="285" t="s">
        <v>406</v>
      </c>
      <c r="P174" s="286" t="s">
        <v>407</v>
      </c>
      <c r="Q174" s="287">
        <v>2</v>
      </c>
      <c r="R174" s="286" t="s">
        <v>408</v>
      </c>
      <c r="S174" s="294"/>
      <c r="T174" s="289"/>
      <c r="U174" s="289"/>
      <c r="V174" s="289"/>
      <c r="W174" s="289"/>
      <c r="X174" s="289"/>
      <c r="Y174" s="289"/>
      <c r="Z174" s="289"/>
      <c r="AA174" s="289"/>
      <c r="AB174" s="289"/>
      <c r="AC174" s="290"/>
      <c r="AD174" s="290"/>
      <c r="AE174" s="290"/>
      <c r="AF174" s="290"/>
      <c r="AG174" s="290"/>
      <c r="AH174" s="290"/>
      <c r="AI174" s="290"/>
      <c r="AJ174" s="291"/>
      <c r="AK174" s="290"/>
      <c r="AL174" s="290"/>
      <c r="AM174" s="292"/>
    </row>
    <row r="175" spans="1:39" ht="123.75" x14ac:dyDescent="0.25">
      <c r="A175" s="56" t="s">
        <v>442</v>
      </c>
      <c r="B175" s="317" t="s">
        <v>402</v>
      </c>
      <c r="C175" s="287"/>
      <c r="D175" s="287"/>
      <c r="E175" s="287" t="s">
        <v>63</v>
      </c>
      <c r="F175" s="285" t="s">
        <v>409</v>
      </c>
      <c r="G175" s="287">
        <v>0</v>
      </c>
      <c r="H175" s="287">
        <v>0</v>
      </c>
      <c r="I175" s="287">
        <v>5</v>
      </c>
      <c r="J175" s="287">
        <v>2</v>
      </c>
      <c r="K175" s="286">
        <v>7</v>
      </c>
      <c r="L175" s="286" t="s">
        <v>404</v>
      </c>
      <c r="M175" s="286" t="s">
        <v>405</v>
      </c>
      <c r="N175" s="287">
        <v>226</v>
      </c>
      <c r="O175" s="285" t="s">
        <v>406</v>
      </c>
      <c r="P175" s="286" t="s">
        <v>407</v>
      </c>
      <c r="Q175" s="287">
        <v>2</v>
      </c>
      <c r="R175" s="286" t="s">
        <v>408</v>
      </c>
      <c r="S175" s="294"/>
      <c r="T175" s="289"/>
      <c r="U175" s="289"/>
      <c r="V175" s="289"/>
      <c r="W175" s="289"/>
      <c r="X175" s="289"/>
      <c r="Y175" s="289"/>
      <c r="Z175" s="289"/>
      <c r="AA175" s="289"/>
      <c r="AB175" s="289"/>
      <c r="AC175" s="290"/>
      <c r="AD175" s="290"/>
      <c r="AE175" s="290"/>
      <c r="AF175" s="290"/>
      <c r="AG175" s="290"/>
      <c r="AH175" s="290"/>
      <c r="AI175" s="290"/>
      <c r="AJ175" s="291"/>
      <c r="AK175" s="290"/>
      <c r="AL175" s="290"/>
      <c r="AM175" s="296"/>
    </row>
    <row r="176" spans="1:39" ht="180" x14ac:dyDescent="0.25">
      <c r="A176" s="56" t="s">
        <v>442</v>
      </c>
      <c r="B176" s="317" t="s">
        <v>410</v>
      </c>
      <c r="C176" s="287" t="s">
        <v>63</v>
      </c>
      <c r="D176" s="287"/>
      <c r="E176" s="287"/>
      <c r="F176" s="285" t="s">
        <v>411</v>
      </c>
      <c r="G176" s="287">
        <v>2</v>
      </c>
      <c r="H176" s="287">
        <v>2</v>
      </c>
      <c r="I176" s="287">
        <v>3</v>
      </c>
      <c r="J176" s="287">
        <v>3</v>
      </c>
      <c r="K176" s="286">
        <v>10</v>
      </c>
      <c r="L176" s="286" t="s">
        <v>412</v>
      </c>
      <c r="M176" s="286" t="s">
        <v>413</v>
      </c>
      <c r="N176" s="287">
        <v>227</v>
      </c>
      <c r="O176" s="285" t="s">
        <v>414</v>
      </c>
      <c r="P176" s="286" t="s">
        <v>415</v>
      </c>
      <c r="Q176" s="287">
        <v>1</v>
      </c>
      <c r="R176" s="286" t="s">
        <v>416</v>
      </c>
      <c r="S176" s="298"/>
      <c r="T176" s="290"/>
      <c r="U176" s="290"/>
      <c r="V176" s="290"/>
      <c r="W176" s="290"/>
      <c r="X176" s="290"/>
      <c r="Y176" s="290"/>
      <c r="Z176" s="290"/>
      <c r="AA176" s="290"/>
      <c r="AB176" s="290"/>
      <c r="AC176" s="290"/>
      <c r="AD176" s="290"/>
      <c r="AE176" s="290"/>
      <c r="AF176" s="290"/>
      <c r="AG176" s="290"/>
      <c r="AH176" s="290"/>
      <c r="AI176" s="290"/>
      <c r="AJ176" s="291"/>
      <c r="AK176" s="290"/>
      <c r="AL176" s="290"/>
      <c r="AM176" s="296"/>
    </row>
    <row r="177" spans="1:39" ht="180" x14ac:dyDescent="0.25">
      <c r="A177" s="56" t="s">
        <v>442</v>
      </c>
      <c r="B177" s="317" t="s">
        <v>410</v>
      </c>
      <c r="C177" s="287"/>
      <c r="D177" s="287" t="s">
        <v>63</v>
      </c>
      <c r="E177" s="287"/>
      <c r="F177" s="285" t="s">
        <v>417</v>
      </c>
      <c r="G177" s="287">
        <v>2</v>
      </c>
      <c r="H177" s="287">
        <v>2</v>
      </c>
      <c r="I177" s="287">
        <v>2</v>
      </c>
      <c r="J177" s="287">
        <v>2</v>
      </c>
      <c r="K177" s="286">
        <v>8</v>
      </c>
      <c r="L177" s="286" t="s">
        <v>418</v>
      </c>
      <c r="M177" s="286" t="s">
        <v>419</v>
      </c>
      <c r="N177" s="287">
        <v>227</v>
      </c>
      <c r="O177" s="285" t="s">
        <v>414</v>
      </c>
      <c r="P177" s="286" t="s">
        <v>415</v>
      </c>
      <c r="Q177" s="287">
        <v>1</v>
      </c>
      <c r="R177" s="286" t="s">
        <v>416</v>
      </c>
      <c r="S177" s="303"/>
      <c r="T177" s="304"/>
      <c r="U177" s="304"/>
      <c r="V177" s="304"/>
      <c r="W177" s="305"/>
      <c r="X177" s="304"/>
      <c r="Y177" s="304"/>
      <c r="Z177" s="304"/>
      <c r="AA177" s="304"/>
      <c r="AB177" s="304"/>
      <c r="AC177" s="290"/>
      <c r="AD177" s="290"/>
      <c r="AE177" s="290"/>
      <c r="AF177" s="290"/>
      <c r="AG177" s="290"/>
      <c r="AH177" s="290"/>
      <c r="AI177" s="290"/>
      <c r="AJ177" s="291"/>
      <c r="AK177" s="290"/>
      <c r="AL177" s="290"/>
      <c r="AM177" s="306"/>
    </row>
    <row r="178" spans="1:39" ht="180" x14ac:dyDescent="0.25">
      <c r="A178" s="56" t="s">
        <v>442</v>
      </c>
      <c r="B178" s="317" t="s">
        <v>410</v>
      </c>
      <c r="C178" s="287"/>
      <c r="D178" s="287"/>
      <c r="E178" s="287" t="s">
        <v>63</v>
      </c>
      <c r="F178" s="285" t="s">
        <v>420</v>
      </c>
      <c r="G178" s="287">
        <v>3</v>
      </c>
      <c r="H178" s="287">
        <v>3</v>
      </c>
      <c r="I178" s="287">
        <v>3</v>
      </c>
      <c r="J178" s="287">
        <v>3</v>
      </c>
      <c r="K178" s="286">
        <v>12</v>
      </c>
      <c r="L178" s="286" t="s">
        <v>412</v>
      </c>
      <c r="M178" s="286" t="s">
        <v>413</v>
      </c>
      <c r="N178" s="287">
        <v>227</v>
      </c>
      <c r="O178" s="285" t="s">
        <v>414</v>
      </c>
      <c r="P178" s="286" t="s">
        <v>415</v>
      </c>
      <c r="Q178" s="287">
        <v>1</v>
      </c>
      <c r="R178" s="286" t="s">
        <v>416</v>
      </c>
      <c r="S178" s="303"/>
      <c r="T178" s="304"/>
      <c r="U178" s="304"/>
      <c r="V178" s="304"/>
      <c r="W178" s="305"/>
      <c r="X178" s="304"/>
      <c r="Y178" s="304"/>
      <c r="Z178" s="304"/>
      <c r="AA178" s="304"/>
      <c r="AB178" s="304"/>
      <c r="AC178" s="290"/>
      <c r="AD178" s="290"/>
      <c r="AE178" s="290"/>
      <c r="AF178" s="290"/>
      <c r="AG178" s="290"/>
      <c r="AH178" s="290"/>
      <c r="AI178" s="290"/>
      <c r="AJ178" s="291"/>
      <c r="AK178" s="290"/>
      <c r="AL178" s="290"/>
      <c r="AM178" s="306"/>
    </row>
    <row r="179" spans="1:39" ht="180" x14ac:dyDescent="0.25">
      <c r="A179" s="56" t="s">
        <v>442</v>
      </c>
      <c r="B179" s="317" t="s">
        <v>410</v>
      </c>
      <c r="C179" s="875" t="s">
        <v>63</v>
      </c>
      <c r="D179" s="875"/>
      <c r="E179" s="875"/>
      <c r="F179" s="876" t="s">
        <v>421</v>
      </c>
      <c r="G179" s="875">
        <v>2</v>
      </c>
      <c r="H179" s="875">
        <v>2</v>
      </c>
      <c r="I179" s="875">
        <v>2</v>
      </c>
      <c r="J179" s="875">
        <v>0</v>
      </c>
      <c r="K179" s="877">
        <v>6</v>
      </c>
      <c r="L179" s="877" t="s">
        <v>422</v>
      </c>
      <c r="M179" s="877" t="s">
        <v>423</v>
      </c>
      <c r="N179" s="875" t="s">
        <v>424</v>
      </c>
      <c r="O179" s="876" t="s">
        <v>425</v>
      </c>
      <c r="P179" s="877" t="s">
        <v>426</v>
      </c>
      <c r="Q179" s="877">
        <v>2</v>
      </c>
      <c r="R179" s="877" t="s">
        <v>416</v>
      </c>
      <c r="S179" s="303"/>
      <c r="T179" s="304"/>
      <c r="U179" s="304"/>
      <c r="V179" s="304"/>
      <c r="W179" s="305"/>
      <c r="X179" s="304"/>
      <c r="Y179" s="304"/>
      <c r="Z179" s="304"/>
      <c r="AA179" s="304"/>
      <c r="AB179" s="304"/>
      <c r="AC179" s="290"/>
      <c r="AD179" s="290"/>
      <c r="AE179" s="290"/>
      <c r="AF179" s="290"/>
      <c r="AG179" s="290"/>
      <c r="AH179" s="290"/>
      <c r="AI179" s="290"/>
      <c r="AJ179" s="291"/>
      <c r="AK179" s="290"/>
      <c r="AL179" s="290"/>
      <c r="AM179" s="306"/>
    </row>
    <row r="180" spans="1:39" ht="180" x14ac:dyDescent="0.25">
      <c r="A180" s="56" t="s">
        <v>442</v>
      </c>
      <c r="B180" s="317" t="s">
        <v>410</v>
      </c>
      <c r="C180" s="875"/>
      <c r="D180" s="875"/>
      <c r="E180" s="875"/>
      <c r="F180" s="876"/>
      <c r="G180" s="875"/>
      <c r="H180" s="875"/>
      <c r="I180" s="875"/>
      <c r="J180" s="875"/>
      <c r="K180" s="877"/>
      <c r="L180" s="877"/>
      <c r="M180" s="877"/>
      <c r="N180" s="875"/>
      <c r="O180" s="876"/>
      <c r="P180" s="877"/>
      <c r="Q180" s="877"/>
      <c r="R180" s="877"/>
      <c r="S180" s="303"/>
      <c r="T180" s="304"/>
      <c r="U180" s="304"/>
      <c r="V180" s="304"/>
      <c r="W180" s="305"/>
      <c r="X180" s="304"/>
      <c r="Y180" s="304"/>
      <c r="Z180" s="304"/>
      <c r="AA180" s="304"/>
      <c r="AB180" s="304"/>
      <c r="AC180" s="290"/>
      <c r="AD180" s="290"/>
      <c r="AE180" s="290"/>
      <c r="AF180" s="290"/>
      <c r="AG180" s="290"/>
      <c r="AH180" s="290"/>
      <c r="AI180" s="290"/>
      <c r="AJ180" s="291"/>
      <c r="AK180" s="290"/>
      <c r="AL180" s="290"/>
      <c r="AM180" s="306"/>
    </row>
    <row r="181" spans="1:39" ht="382.5" x14ac:dyDescent="0.25">
      <c r="A181" s="56" t="s">
        <v>442</v>
      </c>
      <c r="B181" s="317" t="s">
        <v>427</v>
      </c>
      <c r="C181" s="287" t="s">
        <v>63</v>
      </c>
      <c r="D181" s="287"/>
      <c r="E181" s="287"/>
      <c r="F181" s="285" t="s">
        <v>428</v>
      </c>
      <c r="G181" s="287">
        <v>2</v>
      </c>
      <c r="H181" s="287">
        <v>4</v>
      </c>
      <c r="I181" s="287">
        <v>5</v>
      </c>
      <c r="J181" s="287">
        <v>5</v>
      </c>
      <c r="K181" s="286">
        <f>SUM(G181:J181)</f>
        <v>16</v>
      </c>
      <c r="L181" s="286" t="s">
        <v>429</v>
      </c>
      <c r="M181" s="286" t="s">
        <v>430</v>
      </c>
      <c r="N181" s="287">
        <v>233</v>
      </c>
      <c r="O181" s="285" t="s">
        <v>431</v>
      </c>
      <c r="P181" s="286" t="s">
        <v>432</v>
      </c>
      <c r="Q181" s="287">
        <v>2</v>
      </c>
      <c r="R181" s="286" t="s">
        <v>416</v>
      </c>
      <c r="S181" s="303"/>
      <c r="T181" s="304"/>
      <c r="U181" s="304"/>
      <c r="V181" s="304"/>
      <c r="W181" s="305"/>
      <c r="X181" s="304"/>
      <c r="Y181" s="304"/>
      <c r="Z181" s="304"/>
      <c r="AA181" s="304"/>
      <c r="AB181" s="304"/>
      <c r="AC181" s="290"/>
      <c r="AD181" s="290"/>
      <c r="AE181" s="290"/>
      <c r="AF181" s="290"/>
      <c r="AG181" s="290"/>
      <c r="AH181" s="290"/>
      <c r="AI181" s="290"/>
      <c r="AJ181" s="291"/>
      <c r="AK181" s="290"/>
      <c r="AL181" s="290"/>
      <c r="AM181" s="306"/>
    </row>
    <row r="182" spans="1:39" ht="382.5" x14ac:dyDescent="0.25">
      <c r="A182" s="56" t="s">
        <v>442</v>
      </c>
      <c r="B182" s="317" t="s">
        <v>427</v>
      </c>
      <c r="C182" s="287"/>
      <c r="D182" s="287" t="s">
        <v>63</v>
      </c>
      <c r="E182" s="287"/>
      <c r="F182" s="285" t="s">
        <v>433</v>
      </c>
      <c r="G182" s="287">
        <v>0</v>
      </c>
      <c r="H182" s="287">
        <v>0</v>
      </c>
      <c r="I182" s="287">
        <v>10</v>
      </c>
      <c r="J182" s="287">
        <v>10</v>
      </c>
      <c r="K182" s="286">
        <f>SUM(G182:J182)</f>
        <v>20</v>
      </c>
      <c r="L182" s="286" t="s">
        <v>434</v>
      </c>
      <c r="M182" s="286" t="s">
        <v>423</v>
      </c>
      <c r="N182" s="287">
        <v>233</v>
      </c>
      <c r="O182" s="285" t="s">
        <v>431</v>
      </c>
      <c r="P182" s="286" t="s">
        <v>435</v>
      </c>
      <c r="Q182" s="287">
        <v>2</v>
      </c>
      <c r="R182" s="286" t="s">
        <v>416</v>
      </c>
      <c r="S182" s="303"/>
      <c r="T182" s="304"/>
      <c r="U182" s="304"/>
      <c r="V182" s="304"/>
      <c r="W182" s="305"/>
      <c r="X182" s="304"/>
      <c r="Y182" s="304"/>
      <c r="Z182" s="304"/>
      <c r="AA182" s="304"/>
      <c r="AB182" s="304"/>
      <c r="AC182" s="290"/>
      <c r="AD182" s="290"/>
      <c r="AE182" s="290"/>
      <c r="AF182" s="290"/>
      <c r="AG182" s="290"/>
      <c r="AH182" s="290"/>
      <c r="AI182" s="290"/>
      <c r="AJ182" s="291"/>
      <c r="AK182" s="290"/>
      <c r="AL182" s="290"/>
      <c r="AM182" s="306"/>
    </row>
    <row r="183" spans="1:39" ht="383.25" thickBot="1" x14ac:dyDescent="0.3">
      <c r="A183" s="56" t="s">
        <v>442</v>
      </c>
      <c r="B183" s="317" t="s">
        <v>427</v>
      </c>
      <c r="C183" s="287"/>
      <c r="D183" s="287"/>
      <c r="E183" s="287" t="s">
        <v>63</v>
      </c>
      <c r="F183" s="285" t="s">
        <v>436</v>
      </c>
      <c r="G183" s="287">
        <v>3</v>
      </c>
      <c r="H183" s="287">
        <v>5</v>
      </c>
      <c r="I183" s="287">
        <v>6</v>
      </c>
      <c r="J183" s="287">
        <v>6</v>
      </c>
      <c r="K183" s="286">
        <v>20</v>
      </c>
      <c r="L183" s="286" t="s">
        <v>437</v>
      </c>
      <c r="M183" s="286" t="s">
        <v>438</v>
      </c>
      <c r="N183" s="287">
        <v>233</v>
      </c>
      <c r="O183" s="285" t="s">
        <v>439</v>
      </c>
      <c r="P183" s="286" t="s">
        <v>435</v>
      </c>
      <c r="Q183" s="287">
        <v>2</v>
      </c>
      <c r="R183" s="286" t="s">
        <v>416</v>
      </c>
      <c r="S183" s="312"/>
      <c r="T183" s="304"/>
      <c r="U183" s="304"/>
      <c r="V183" s="304"/>
      <c r="W183" s="313"/>
      <c r="X183" s="314"/>
      <c r="Y183" s="314"/>
      <c r="Z183" s="314"/>
      <c r="AA183" s="314"/>
      <c r="AB183" s="314"/>
      <c r="AC183" s="290"/>
      <c r="AD183" s="290"/>
      <c r="AE183" s="290"/>
      <c r="AF183" s="290"/>
      <c r="AG183" s="290"/>
      <c r="AH183" s="315"/>
      <c r="AI183" s="315"/>
      <c r="AJ183" s="291"/>
      <c r="AK183" s="290"/>
      <c r="AL183" s="290"/>
      <c r="AM183" s="306"/>
    </row>
    <row r="184" spans="1:39" ht="202.5" x14ac:dyDescent="0.25">
      <c r="A184" s="56" t="s">
        <v>1459</v>
      </c>
      <c r="B184" s="106" t="s">
        <v>1326</v>
      </c>
      <c r="C184" s="106" t="s">
        <v>55</v>
      </c>
      <c r="D184" s="106"/>
      <c r="E184" s="106"/>
      <c r="F184" s="106" t="s">
        <v>1327</v>
      </c>
      <c r="G184" s="106">
        <v>1</v>
      </c>
      <c r="H184" s="106">
        <v>2</v>
      </c>
      <c r="I184" s="106">
        <v>3</v>
      </c>
      <c r="J184" s="106">
        <v>1</v>
      </c>
      <c r="K184" s="106">
        <v>7</v>
      </c>
      <c r="L184" s="106" t="s">
        <v>1328</v>
      </c>
      <c r="M184" s="106" t="s">
        <v>332</v>
      </c>
      <c r="N184" s="106">
        <v>158</v>
      </c>
      <c r="O184" s="106" t="s">
        <v>1329</v>
      </c>
      <c r="P184" s="106" t="s">
        <v>1330</v>
      </c>
      <c r="Q184" s="106">
        <v>300</v>
      </c>
      <c r="R184" s="106" t="s">
        <v>1331</v>
      </c>
      <c r="S184" s="617"/>
      <c r="T184" s="106"/>
      <c r="U184" s="106"/>
      <c r="V184" s="106"/>
      <c r="W184" s="106"/>
      <c r="X184" s="106"/>
      <c r="Y184" s="106"/>
      <c r="Z184" s="106"/>
      <c r="AA184" s="106"/>
      <c r="AB184" s="106"/>
      <c r="AC184" s="106"/>
      <c r="AD184" s="106"/>
      <c r="AE184" s="106"/>
      <c r="AF184" s="106"/>
      <c r="AG184" s="106"/>
      <c r="AH184" s="106"/>
      <c r="AI184" s="106"/>
      <c r="AJ184" s="384"/>
      <c r="AK184" s="106"/>
      <c r="AL184" s="106"/>
      <c r="AM184" s="106"/>
    </row>
    <row r="185" spans="1:39" ht="157.5" x14ac:dyDescent="0.25">
      <c r="A185" s="56" t="s">
        <v>1459</v>
      </c>
      <c r="B185" s="106" t="s">
        <v>1332</v>
      </c>
      <c r="C185" s="106" t="s">
        <v>55</v>
      </c>
      <c r="D185" s="106"/>
      <c r="E185" s="106"/>
      <c r="F185" s="106" t="s">
        <v>1333</v>
      </c>
      <c r="G185" s="106"/>
      <c r="H185" s="106">
        <v>1</v>
      </c>
      <c r="I185" s="106"/>
      <c r="J185" s="106"/>
      <c r="K185" s="106">
        <v>1</v>
      </c>
      <c r="L185" s="106" t="s">
        <v>1334</v>
      </c>
      <c r="M185" s="106" t="s">
        <v>332</v>
      </c>
      <c r="N185" s="106">
        <v>158</v>
      </c>
      <c r="O185" s="106" t="s">
        <v>1335</v>
      </c>
      <c r="P185" s="106" t="s">
        <v>1330</v>
      </c>
      <c r="Q185" s="106">
        <v>200</v>
      </c>
      <c r="R185" s="106" t="s">
        <v>1331</v>
      </c>
      <c r="S185" s="617"/>
      <c r="T185" s="106"/>
      <c r="U185" s="106"/>
      <c r="V185" s="106"/>
      <c r="W185" s="106"/>
      <c r="X185" s="106"/>
      <c r="Y185" s="106"/>
      <c r="Z185" s="106"/>
      <c r="AA185" s="106"/>
      <c r="AB185" s="106"/>
      <c r="AC185" s="106"/>
      <c r="AD185" s="106"/>
      <c r="AE185" s="106"/>
      <c r="AF185" s="106"/>
      <c r="AG185" s="106"/>
      <c r="AH185" s="106"/>
      <c r="AI185" s="106"/>
      <c r="AJ185" s="384"/>
      <c r="AK185" s="106"/>
      <c r="AL185" s="106"/>
      <c r="AM185" s="106"/>
    </row>
    <row r="186" spans="1:39" ht="67.5" x14ac:dyDescent="0.25">
      <c r="A186" s="56" t="s">
        <v>1459</v>
      </c>
      <c r="B186" s="106" t="s">
        <v>1336</v>
      </c>
      <c r="C186" s="106" t="s">
        <v>55</v>
      </c>
      <c r="D186" s="106"/>
      <c r="E186" s="106"/>
      <c r="F186" s="106" t="s">
        <v>1337</v>
      </c>
      <c r="G186" s="106" t="s">
        <v>55</v>
      </c>
      <c r="H186" s="106" t="s">
        <v>55</v>
      </c>
      <c r="I186" s="106"/>
      <c r="J186" s="106" t="s">
        <v>55</v>
      </c>
      <c r="K186" s="106" t="s">
        <v>55</v>
      </c>
      <c r="L186" s="106" t="s">
        <v>1338</v>
      </c>
      <c r="M186" s="106" t="s">
        <v>1339</v>
      </c>
      <c r="N186" s="106" t="s">
        <v>564</v>
      </c>
      <c r="O186" s="106" t="s">
        <v>1340</v>
      </c>
      <c r="P186" s="106" t="s">
        <v>1341</v>
      </c>
      <c r="Q186" s="106" t="s">
        <v>499</v>
      </c>
      <c r="R186" s="106" t="s">
        <v>1342</v>
      </c>
      <c r="S186" s="617"/>
      <c r="T186" s="106"/>
      <c r="U186" s="106"/>
      <c r="V186" s="106"/>
      <c r="W186" s="106"/>
      <c r="X186" s="106"/>
      <c r="Y186" s="106"/>
      <c r="Z186" s="106"/>
      <c r="AA186" s="106"/>
      <c r="AB186" s="106"/>
      <c r="AC186" s="106"/>
      <c r="AD186" s="106"/>
      <c r="AE186" s="106"/>
      <c r="AF186" s="106"/>
      <c r="AG186" s="106"/>
      <c r="AH186" s="106"/>
      <c r="AI186" s="384"/>
      <c r="AJ186" s="384"/>
      <c r="AK186" s="106"/>
      <c r="AL186" s="106"/>
      <c r="AM186" s="106"/>
    </row>
    <row r="187" spans="1:39" ht="56.25" x14ac:dyDescent="0.25">
      <c r="A187" s="56" t="s">
        <v>1459</v>
      </c>
      <c r="B187" s="106" t="s">
        <v>1336</v>
      </c>
      <c r="C187" s="106"/>
      <c r="D187" s="106" t="s">
        <v>55</v>
      </c>
      <c r="E187" s="106"/>
      <c r="F187" s="106" t="s">
        <v>1337</v>
      </c>
      <c r="G187" s="106" t="s">
        <v>55</v>
      </c>
      <c r="H187" s="106" t="s">
        <v>55</v>
      </c>
      <c r="I187" s="106" t="s">
        <v>55</v>
      </c>
      <c r="J187" s="106" t="s">
        <v>55</v>
      </c>
      <c r="K187" s="106" t="s">
        <v>55</v>
      </c>
      <c r="L187" s="106" t="s">
        <v>1338</v>
      </c>
      <c r="M187" s="106" t="s">
        <v>1339</v>
      </c>
      <c r="N187" s="106" t="s">
        <v>564</v>
      </c>
      <c r="O187" s="106" t="s">
        <v>1343</v>
      </c>
      <c r="P187" s="106" t="s">
        <v>1341</v>
      </c>
      <c r="Q187" s="106" t="s">
        <v>499</v>
      </c>
      <c r="R187" s="106" t="s">
        <v>1342</v>
      </c>
      <c r="S187" s="617"/>
      <c r="T187" s="106"/>
      <c r="U187" s="106"/>
      <c r="V187" s="106"/>
      <c r="W187" s="106"/>
      <c r="X187" s="106"/>
      <c r="Y187" s="106"/>
      <c r="Z187" s="106"/>
      <c r="AA187" s="106"/>
      <c r="AB187" s="106"/>
      <c r="AC187" s="106"/>
      <c r="AD187" s="106"/>
      <c r="AE187" s="106"/>
      <c r="AF187" s="106"/>
      <c r="AG187" s="106"/>
      <c r="AH187" s="106"/>
      <c r="AI187" s="106"/>
      <c r="AJ187" s="384"/>
      <c r="AK187" s="106"/>
      <c r="AL187" s="106"/>
      <c r="AM187" s="106"/>
    </row>
    <row r="188" spans="1:39" ht="123.75" x14ac:dyDescent="0.25">
      <c r="A188" s="56" t="s">
        <v>1459</v>
      </c>
      <c r="B188" s="106" t="s">
        <v>1344</v>
      </c>
      <c r="C188" s="106" t="s">
        <v>55</v>
      </c>
      <c r="D188" s="106"/>
      <c r="E188" s="106"/>
      <c r="F188" s="106" t="s">
        <v>1345</v>
      </c>
      <c r="G188" s="106"/>
      <c r="H188" s="106">
        <v>1</v>
      </c>
      <c r="I188" s="106">
        <v>1</v>
      </c>
      <c r="J188" s="106">
        <v>1</v>
      </c>
      <c r="K188" s="106">
        <v>3</v>
      </c>
      <c r="L188" s="106" t="s">
        <v>1346</v>
      </c>
      <c r="M188" s="106" t="s">
        <v>1347</v>
      </c>
      <c r="N188" s="106">
        <v>483</v>
      </c>
      <c r="O188" s="106" t="s">
        <v>1348</v>
      </c>
      <c r="P188" s="106" t="s">
        <v>1349</v>
      </c>
      <c r="Q188" s="106">
        <v>115</v>
      </c>
      <c r="R188" s="106" t="s">
        <v>1331</v>
      </c>
      <c r="S188" s="617"/>
      <c r="T188" s="106"/>
      <c r="U188" s="106"/>
      <c r="V188" s="106"/>
      <c r="W188" s="106"/>
      <c r="X188" s="106"/>
      <c r="Y188" s="106"/>
      <c r="Z188" s="106"/>
      <c r="AA188" s="106"/>
      <c r="AB188" s="106"/>
      <c r="AC188" s="106"/>
      <c r="AD188" s="106"/>
      <c r="AE188" s="106"/>
      <c r="AF188" s="106"/>
      <c r="AG188" s="106"/>
      <c r="AH188" s="106"/>
      <c r="AI188" s="106"/>
      <c r="AJ188" s="384"/>
      <c r="AK188" s="106"/>
      <c r="AL188" s="106"/>
      <c r="AM188" s="106"/>
    </row>
    <row r="189" spans="1:39" ht="56.25" x14ac:dyDescent="0.25">
      <c r="A189" s="56" t="s">
        <v>1459</v>
      </c>
      <c r="B189" s="106" t="s">
        <v>1350</v>
      </c>
      <c r="C189" s="106"/>
      <c r="D189" s="106" t="s">
        <v>55</v>
      </c>
      <c r="E189" s="106"/>
      <c r="F189" s="106" t="s">
        <v>1345</v>
      </c>
      <c r="G189" s="106">
        <v>3</v>
      </c>
      <c r="H189" s="106">
        <v>3</v>
      </c>
      <c r="I189" s="106">
        <v>3</v>
      </c>
      <c r="J189" s="106">
        <v>3</v>
      </c>
      <c r="K189" s="106">
        <v>12</v>
      </c>
      <c r="L189" s="106" t="s">
        <v>1351</v>
      </c>
      <c r="M189" s="106" t="s">
        <v>1352</v>
      </c>
      <c r="N189" s="106">
        <v>483</v>
      </c>
      <c r="O189" s="106" t="s">
        <v>1353</v>
      </c>
      <c r="P189" s="106" t="s">
        <v>1354</v>
      </c>
      <c r="Q189" s="106">
        <v>60</v>
      </c>
      <c r="R189" s="106" t="s">
        <v>1331</v>
      </c>
      <c r="S189" s="617"/>
      <c r="T189" s="106"/>
      <c r="U189" s="106"/>
      <c r="V189" s="106"/>
      <c r="W189" s="106"/>
      <c r="X189" s="106"/>
      <c r="Y189" s="106"/>
      <c r="Z189" s="106"/>
      <c r="AA189" s="106"/>
      <c r="AB189" s="106"/>
      <c r="AC189" s="106"/>
      <c r="AD189" s="106"/>
      <c r="AE189" s="106"/>
      <c r="AF189" s="106"/>
      <c r="AG189" s="106"/>
      <c r="AH189" s="106"/>
      <c r="AI189" s="106"/>
      <c r="AJ189" s="384"/>
      <c r="AK189" s="106"/>
      <c r="AL189" s="106"/>
      <c r="AM189" s="106"/>
    </row>
    <row r="190" spans="1:39" ht="56.25" x14ac:dyDescent="0.25">
      <c r="A190" s="56" t="s">
        <v>1459</v>
      </c>
      <c r="B190" s="106" t="s">
        <v>1355</v>
      </c>
      <c r="C190" s="106"/>
      <c r="D190" s="106" t="s">
        <v>55</v>
      </c>
      <c r="E190" s="106"/>
      <c r="F190" s="106" t="s">
        <v>1356</v>
      </c>
      <c r="G190" s="106" t="s">
        <v>63</v>
      </c>
      <c r="H190" s="106" t="s">
        <v>63</v>
      </c>
      <c r="I190" s="106" t="s">
        <v>63</v>
      </c>
      <c r="J190" s="106" t="s">
        <v>63</v>
      </c>
      <c r="K190" s="106" t="s">
        <v>55</v>
      </c>
      <c r="L190" s="106" t="s">
        <v>1357</v>
      </c>
      <c r="M190" s="106" t="s">
        <v>1358</v>
      </c>
      <c r="N190" s="106">
        <v>498</v>
      </c>
      <c r="O190" s="106"/>
      <c r="P190" s="106" t="s">
        <v>1359</v>
      </c>
      <c r="Q190" s="106" t="s">
        <v>499</v>
      </c>
      <c r="R190" s="106" t="s">
        <v>1360</v>
      </c>
      <c r="S190" s="629"/>
      <c r="T190" s="75"/>
      <c r="U190" s="75"/>
      <c r="V190" s="269"/>
      <c r="W190" s="75"/>
      <c r="X190" s="75"/>
      <c r="Y190" s="75"/>
      <c r="Z190" s="75"/>
      <c r="AA190" s="75"/>
      <c r="AB190" s="75"/>
      <c r="AC190" s="458"/>
      <c r="AD190" s="75"/>
      <c r="AE190" s="75"/>
      <c r="AF190" s="75"/>
      <c r="AG190" s="75"/>
      <c r="AH190" s="458"/>
      <c r="AI190" s="458"/>
      <c r="AJ190" s="75"/>
      <c r="AK190" s="75"/>
      <c r="AL190" s="459"/>
      <c r="AM190" s="316"/>
    </row>
    <row r="191" spans="1:39" ht="56.25" x14ac:dyDescent="0.25">
      <c r="A191" s="56" t="s">
        <v>1459</v>
      </c>
      <c r="B191" s="106" t="s">
        <v>1355</v>
      </c>
      <c r="C191" s="106"/>
      <c r="D191" s="106"/>
      <c r="E191" s="106" t="s">
        <v>55</v>
      </c>
      <c r="F191" s="106" t="s">
        <v>1356</v>
      </c>
      <c r="G191" s="106" t="s">
        <v>63</v>
      </c>
      <c r="H191" s="106" t="s">
        <v>63</v>
      </c>
      <c r="I191" s="106" t="s">
        <v>63</v>
      </c>
      <c r="J191" s="106" t="s">
        <v>63</v>
      </c>
      <c r="K191" s="106" t="s">
        <v>55</v>
      </c>
      <c r="L191" s="106" t="s">
        <v>1361</v>
      </c>
      <c r="M191" s="106" t="s">
        <v>1358</v>
      </c>
      <c r="N191" s="106">
        <v>498</v>
      </c>
      <c r="O191" s="106"/>
      <c r="P191" s="106" t="s">
        <v>1359</v>
      </c>
      <c r="Q191" s="106" t="s">
        <v>499</v>
      </c>
      <c r="R191" s="106" t="s">
        <v>1360</v>
      </c>
      <c r="S191" s="629"/>
      <c r="T191" s="75"/>
      <c r="U191" s="75"/>
      <c r="V191" s="269"/>
      <c r="W191" s="75"/>
      <c r="X191" s="75"/>
      <c r="Y191" s="75"/>
      <c r="Z191" s="75"/>
      <c r="AA191" s="75"/>
      <c r="AB191" s="75"/>
      <c r="AC191" s="458"/>
      <c r="AD191" s="75"/>
      <c r="AE191" s="75"/>
      <c r="AF191" s="75"/>
      <c r="AG191" s="75"/>
      <c r="AH191" s="458"/>
      <c r="AI191" s="458"/>
      <c r="AJ191" s="75"/>
      <c r="AK191" s="75"/>
      <c r="AL191" s="459"/>
      <c r="AM191" s="316"/>
    </row>
    <row r="192" spans="1:39" ht="90" x14ac:dyDescent="0.25">
      <c r="A192" s="56" t="s">
        <v>1459</v>
      </c>
      <c r="B192" s="106" t="s">
        <v>1362</v>
      </c>
      <c r="C192" s="106"/>
      <c r="D192" s="106"/>
      <c r="E192" s="106" t="s">
        <v>55</v>
      </c>
      <c r="F192" s="106" t="s">
        <v>1363</v>
      </c>
      <c r="G192" s="106" t="s">
        <v>63</v>
      </c>
      <c r="H192" s="106" t="s">
        <v>63</v>
      </c>
      <c r="I192" s="106" t="s">
        <v>63</v>
      </c>
      <c r="J192" s="106" t="s">
        <v>63</v>
      </c>
      <c r="K192" s="106" t="s">
        <v>55</v>
      </c>
      <c r="L192" s="106" t="s">
        <v>1361</v>
      </c>
      <c r="M192" s="106" t="s">
        <v>1358</v>
      </c>
      <c r="N192" s="106">
        <v>498</v>
      </c>
      <c r="O192" s="106"/>
      <c r="P192" s="106" t="s">
        <v>1359</v>
      </c>
      <c r="Q192" s="106" t="s">
        <v>499</v>
      </c>
      <c r="R192" s="106" t="s">
        <v>1360</v>
      </c>
      <c r="S192" s="629"/>
      <c r="T192" s="75"/>
      <c r="U192" s="75"/>
      <c r="V192" s="269"/>
      <c r="W192" s="75"/>
      <c r="X192" s="75"/>
      <c r="Y192" s="75"/>
      <c r="Z192" s="75"/>
      <c r="AA192" s="75"/>
      <c r="AB192" s="75"/>
      <c r="AC192" s="75"/>
      <c r="AD192" s="75"/>
      <c r="AE192" s="75"/>
      <c r="AF192" s="75"/>
      <c r="AG192" s="75"/>
      <c r="AH192" s="458"/>
      <c r="AI192" s="75"/>
      <c r="AJ192" s="75"/>
      <c r="AK192" s="75"/>
      <c r="AL192" s="460"/>
      <c r="AM192" s="316"/>
    </row>
    <row r="193" spans="1:39" ht="112.5" x14ac:dyDescent="0.25">
      <c r="A193" s="56" t="s">
        <v>1459</v>
      </c>
      <c r="B193" s="106" t="s">
        <v>1364</v>
      </c>
      <c r="C193" s="106"/>
      <c r="D193" s="106"/>
      <c r="E193" s="106" t="s">
        <v>55</v>
      </c>
      <c r="F193" s="106" t="s">
        <v>1365</v>
      </c>
      <c r="G193" s="106" t="s">
        <v>63</v>
      </c>
      <c r="H193" s="106" t="s">
        <v>63</v>
      </c>
      <c r="I193" s="106" t="s">
        <v>63</v>
      </c>
      <c r="J193" s="106" t="s">
        <v>63</v>
      </c>
      <c r="K193" s="106" t="s">
        <v>55</v>
      </c>
      <c r="L193" s="106" t="s">
        <v>1361</v>
      </c>
      <c r="M193" s="106" t="s">
        <v>1358</v>
      </c>
      <c r="N193" s="106">
        <v>498</v>
      </c>
      <c r="O193" s="106" t="s">
        <v>1366</v>
      </c>
      <c r="P193" s="106" t="s">
        <v>1359</v>
      </c>
      <c r="Q193" s="106" t="s">
        <v>499</v>
      </c>
      <c r="R193" s="106" t="s">
        <v>1360</v>
      </c>
      <c r="S193" s="629"/>
      <c r="T193" s="75"/>
      <c r="U193" s="75"/>
      <c r="V193" s="269"/>
      <c r="W193" s="75"/>
      <c r="X193" s="75"/>
      <c r="Y193" s="75"/>
      <c r="Z193" s="75"/>
      <c r="AA193" s="75"/>
      <c r="AB193" s="75"/>
      <c r="AC193" s="75"/>
      <c r="AD193" s="75"/>
      <c r="AE193" s="75"/>
      <c r="AF193" s="75"/>
      <c r="AG193" s="75"/>
      <c r="AH193" s="458"/>
      <c r="AI193" s="75"/>
      <c r="AJ193" s="75"/>
      <c r="AK193" s="75"/>
      <c r="AL193" s="460"/>
      <c r="AM193" s="316"/>
    </row>
    <row r="194" spans="1:39" ht="78.75" x14ac:dyDescent="0.25">
      <c r="A194" s="56" t="s">
        <v>1459</v>
      </c>
      <c r="B194" s="106" t="s">
        <v>1367</v>
      </c>
      <c r="C194" s="106" t="s">
        <v>55</v>
      </c>
      <c r="D194" s="106"/>
      <c r="E194" s="106"/>
      <c r="F194" s="106" t="s">
        <v>1368</v>
      </c>
      <c r="G194" s="106" t="s">
        <v>63</v>
      </c>
      <c r="H194" s="106" t="s">
        <v>63</v>
      </c>
      <c r="I194" s="106" t="s">
        <v>63</v>
      </c>
      <c r="J194" s="106" t="s">
        <v>63</v>
      </c>
      <c r="K194" s="106" t="s">
        <v>55</v>
      </c>
      <c r="L194" s="106" t="s">
        <v>1369</v>
      </c>
      <c r="M194" s="106" t="s">
        <v>57</v>
      </c>
      <c r="N194" s="106">
        <v>498</v>
      </c>
      <c r="O194" s="106"/>
      <c r="P194" s="106" t="s">
        <v>1370</v>
      </c>
      <c r="Q194" s="106" t="s">
        <v>499</v>
      </c>
      <c r="R194" s="106" t="s">
        <v>1371</v>
      </c>
      <c r="S194" s="629"/>
      <c r="T194" s="75"/>
      <c r="U194" s="75"/>
      <c r="V194" s="269"/>
      <c r="W194" s="75"/>
      <c r="X194" s="75"/>
      <c r="Y194" s="75"/>
      <c r="Z194" s="75"/>
      <c r="AA194" s="75"/>
      <c r="AB194" s="75"/>
      <c r="AC194" s="75"/>
      <c r="AD194" s="75"/>
      <c r="AE194" s="75"/>
      <c r="AF194" s="75"/>
      <c r="AG194" s="75"/>
      <c r="AH194" s="458"/>
      <c r="AI194" s="458"/>
      <c r="AJ194" s="75"/>
      <c r="AK194" s="75"/>
      <c r="AL194" s="460"/>
      <c r="AM194" s="316"/>
    </row>
    <row r="195" spans="1:39" ht="78.75" x14ac:dyDescent="0.25">
      <c r="A195" s="56" t="s">
        <v>1459</v>
      </c>
      <c r="B195" s="106" t="s">
        <v>1367</v>
      </c>
      <c r="C195" s="106"/>
      <c r="D195" s="106" t="s">
        <v>55</v>
      </c>
      <c r="E195" s="106"/>
      <c r="F195" s="106" t="s">
        <v>1368</v>
      </c>
      <c r="G195" s="106" t="s">
        <v>63</v>
      </c>
      <c r="H195" s="106" t="s">
        <v>63</v>
      </c>
      <c r="I195" s="106" t="s">
        <v>63</v>
      </c>
      <c r="J195" s="106" t="s">
        <v>63</v>
      </c>
      <c r="K195" s="106" t="s">
        <v>55</v>
      </c>
      <c r="L195" s="106" t="s">
        <v>1372</v>
      </c>
      <c r="M195" s="106" t="s">
        <v>57</v>
      </c>
      <c r="N195" s="106">
        <v>498</v>
      </c>
      <c r="O195" s="106"/>
      <c r="P195" s="106" t="s">
        <v>1370</v>
      </c>
      <c r="Q195" s="106" t="s">
        <v>499</v>
      </c>
      <c r="R195" s="106" t="s">
        <v>1371</v>
      </c>
      <c r="S195" s="629"/>
      <c r="T195" s="75"/>
      <c r="U195" s="75"/>
      <c r="V195" s="269"/>
      <c r="W195" s="75"/>
      <c r="X195" s="75"/>
      <c r="Y195" s="75"/>
      <c r="Z195" s="75"/>
      <c r="AA195" s="75"/>
      <c r="AB195" s="75"/>
      <c r="AC195" s="75"/>
      <c r="AD195" s="75"/>
      <c r="AE195" s="75"/>
      <c r="AF195" s="75"/>
      <c r="AG195" s="75"/>
      <c r="AH195" s="458"/>
      <c r="AI195" s="458"/>
      <c r="AJ195" s="75"/>
      <c r="AK195" s="75"/>
      <c r="AL195" s="460"/>
      <c r="AM195" s="316"/>
    </row>
    <row r="196" spans="1:39" ht="90" x14ac:dyDescent="0.25">
      <c r="A196" s="56" t="s">
        <v>1459</v>
      </c>
      <c r="B196" s="106" t="s">
        <v>1373</v>
      </c>
      <c r="C196" s="106"/>
      <c r="D196" s="106" t="s">
        <v>55</v>
      </c>
      <c r="E196" s="106"/>
      <c r="F196" s="106" t="s">
        <v>1374</v>
      </c>
      <c r="G196" s="106">
        <v>0</v>
      </c>
      <c r="H196" s="106">
        <v>40</v>
      </c>
      <c r="I196" s="106">
        <v>40</v>
      </c>
      <c r="J196" s="106">
        <v>36</v>
      </c>
      <c r="K196" s="106">
        <f>G196+H196+I196+J196</f>
        <v>116</v>
      </c>
      <c r="L196" s="106" t="s">
        <v>1375</v>
      </c>
      <c r="M196" s="106" t="s">
        <v>1376</v>
      </c>
      <c r="N196" s="106">
        <v>496</v>
      </c>
      <c r="O196" s="106" t="s">
        <v>1377</v>
      </c>
      <c r="P196" s="106" t="s">
        <v>462</v>
      </c>
      <c r="Q196" s="106">
        <v>116</v>
      </c>
      <c r="R196" s="106" t="s">
        <v>1378</v>
      </c>
      <c r="S196" s="203"/>
      <c r="T196" s="56"/>
      <c r="U196" s="56"/>
      <c r="V196" s="56"/>
      <c r="W196" s="56"/>
      <c r="X196" s="56"/>
      <c r="Y196" s="56"/>
      <c r="Z196" s="56"/>
      <c r="AA196" s="56"/>
      <c r="AB196" s="56"/>
      <c r="AC196" s="56"/>
      <c r="AD196" s="56"/>
      <c r="AE196" s="56"/>
      <c r="AF196" s="56"/>
      <c r="AG196" s="56"/>
      <c r="AH196" s="56"/>
      <c r="AI196" s="56"/>
      <c r="AJ196" s="56"/>
      <c r="AK196" s="56"/>
      <c r="AL196" s="461"/>
      <c r="AM196" s="461"/>
    </row>
    <row r="197" spans="1:39" ht="180" x14ac:dyDescent="0.25">
      <c r="A197" s="56" t="s">
        <v>1459</v>
      </c>
      <c r="B197" s="106" t="s">
        <v>1379</v>
      </c>
      <c r="C197" s="106"/>
      <c r="D197" s="106" t="s">
        <v>55</v>
      </c>
      <c r="E197" s="106"/>
      <c r="F197" s="106" t="s">
        <v>1380</v>
      </c>
      <c r="G197" s="106">
        <v>6</v>
      </c>
      <c r="H197" s="106">
        <v>16</v>
      </c>
      <c r="I197" s="106">
        <v>18</v>
      </c>
      <c r="J197" s="106">
        <v>18</v>
      </c>
      <c r="K197" s="106">
        <f t="shared" ref="K197" si="11">SUM(G197:J197)</f>
        <v>58</v>
      </c>
      <c r="L197" s="106" t="s">
        <v>1381</v>
      </c>
      <c r="M197" s="106" t="s">
        <v>1376</v>
      </c>
      <c r="N197" s="106">
        <v>496</v>
      </c>
      <c r="O197" s="106" t="s">
        <v>1377</v>
      </c>
      <c r="P197" s="106" t="s">
        <v>470</v>
      </c>
      <c r="Q197" s="106">
        <v>100</v>
      </c>
      <c r="R197" s="106" t="s">
        <v>1378</v>
      </c>
      <c r="S197" s="203"/>
      <c r="T197" s="56"/>
      <c r="U197" s="56"/>
      <c r="V197" s="56"/>
      <c r="W197" s="56"/>
      <c r="X197" s="56"/>
      <c r="Y197" s="56"/>
      <c r="Z197" s="56"/>
      <c r="AA197" s="56"/>
      <c r="AB197" s="56"/>
      <c r="AC197" s="56"/>
      <c r="AD197" s="56"/>
      <c r="AE197" s="56"/>
      <c r="AF197" s="56"/>
      <c r="AG197" s="56"/>
      <c r="AH197" s="56"/>
      <c r="AI197" s="56"/>
      <c r="AJ197" s="56"/>
      <c r="AK197" s="56"/>
      <c r="AL197" s="461"/>
      <c r="AM197" s="461"/>
    </row>
    <row r="198" spans="1:39" ht="78.75" x14ac:dyDescent="0.25">
      <c r="A198" s="56" t="s">
        <v>1459</v>
      </c>
      <c r="B198" s="106" t="s">
        <v>1382</v>
      </c>
      <c r="C198" s="106"/>
      <c r="D198" s="106" t="s">
        <v>55</v>
      </c>
      <c r="E198" s="106"/>
      <c r="F198" s="106" t="s">
        <v>1383</v>
      </c>
      <c r="G198" s="106" t="s">
        <v>55</v>
      </c>
      <c r="H198" s="106" t="s">
        <v>55</v>
      </c>
      <c r="I198" s="106" t="s">
        <v>55</v>
      </c>
      <c r="J198" s="106" t="s">
        <v>55</v>
      </c>
      <c r="K198" s="106" t="s">
        <v>55</v>
      </c>
      <c r="L198" s="106" t="s">
        <v>1384</v>
      </c>
      <c r="M198" s="106" t="s">
        <v>1385</v>
      </c>
      <c r="N198" s="106">
        <v>565</v>
      </c>
      <c r="O198" s="106" t="s">
        <v>1386</v>
      </c>
      <c r="P198" s="106" t="s">
        <v>1387</v>
      </c>
      <c r="Q198" s="106">
        <v>100</v>
      </c>
      <c r="R198" s="106" t="s">
        <v>1378</v>
      </c>
      <c r="S198" s="203"/>
      <c r="T198" s="56"/>
      <c r="U198" s="56"/>
      <c r="V198" s="56"/>
      <c r="W198" s="56"/>
      <c r="X198" s="56"/>
      <c r="Y198" s="56"/>
      <c r="Z198" s="56"/>
      <c r="AA198" s="56"/>
      <c r="AB198" s="56"/>
      <c r="AC198" s="56"/>
      <c r="AD198" s="56"/>
      <c r="AE198" s="56"/>
      <c r="AF198" s="56"/>
      <c r="AG198" s="56"/>
      <c r="AH198" s="56"/>
      <c r="AI198" s="56"/>
      <c r="AJ198" s="56"/>
      <c r="AK198" s="56"/>
      <c r="AL198" s="461"/>
      <c r="AM198" s="461"/>
    </row>
    <row r="199" spans="1:39" ht="78.75" x14ac:dyDescent="0.25">
      <c r="A199" s="56" t="s">
        <v>1459</v>
      </c>
      <c r="B199" s="106" t="s">
        <v>1388</v>
      </c>
      <c r="C199" s="106"/>
      <c r="D199" s="106" t="s">
        <v>55</v>
      </c>
      <c r="E199" s="106"/>
      <c r="F199" s="106" t="s">
        <v>1389</v>
      </c>
      <c r="G199" s="106" t="s">
        <v>55</v>
      </c>
      <c r="H199" s="106" t="s">
        <v>55</v>
      </c>
      <c r="I199" s="106" t="s">
        <v>55</v>
      </c>
      <c r="J199" s="106" t="s">
        <v>55</v>
      </c>
      <c r="K199" s="106" t="s">
        <v>55</v>
      </c>
      <c r="L199" s="106" t="s">
        <v>1390</v>
      </c>
      <c r="M199" s="106" t="s">
        <v>1391</v>
      </c>
      <c r="N199" s="106">
        <v>567</v>
      </c>
      <c r="O199" s="106" t="s">
        <v>1386</v>
      </c>
      <c r="P199" s="106" t="s">
        <v>1392</v>
      </c>
      <c r="Q199" s="106">
        <v>31</v>
      </c>
      <c r="R199" s="106" t="s">
        <v>1378</v>
      </c>
      <c r="S199" s="203"/>
      <c r="T199" s="56"/>
      <c r="U199" s="56"/>
      <c r="V199" s="56"/>
      <c r="W199" s="56"/>
      <c r="X199" s="56"/>
      <c r="Y199" s="56"/>
      <c r="Z199" s="56"/>
      <c r="AA199" s="56"/>
      <c r="AB199" s="56"/>
      <c r="AC199" s="56"/>
      <c r="AD199" s="56"/>
      <c r="AE199" s="56"/>
      <c r="AF199" s="56"/>
      <c r="AG199" s="56"/>
      <c r="AH199" s="56"/>
      <c r="AI199" s="56"/>
      <c r="AJ199" s="56"/>
      <c r="AK199" s="56"/>
      <c r="AL199" s="461"/>
      <c r="AM199" s="461"/>
    </row>
    <row r="200" spans="1:39" ht="45" x14ac:dyDescent="0.25">
      <c r="A200" s="56" t="s">
        <v>1459</v>
      </c>
      <c r="B200" s="348" t="s">
        <v>1393</v>
      </c>
      <c r="C200" s="106" t="s">
        <v>55</v>
      </c>
      <c r="D200" s="106"/>
      <c r="E200" s="106"/>
      <c r="F200" s="106" t="s">
        <v>1394</v>
      </c>
      <c r="G200" s="106"/>
      <c r="H200" s="106"/>
      <c r="I200" s="106"/>
      <c r="J200" s="106">
        <v>1</v>
      </c>
      <c r="K200" s="106">
        <f>SUM(G200:J200)</f>
        <v>1</v>
      </c>
      <c r="L200" s="106" t="s">
        <v>1395</v>
      </c>
      <c r="M200" s="106" t="s">
        <v>452</v>
      </c>
      <c r="N200" s="106">
        <v>624</v>
      </c>
      <c r="O200" s="106" t="s">
        <v>499</v>
      </c>
      <c r="P200" s="106" t="s">
        <v>1396</v>
      </c>
      <c r="Q200" s="106">
        <v>31</v>
      </c>
      <c r="R200" s="106" t="s">
        <v>1397</v>
      </c>
      <c r="S200" s="617"/>
      <c r="T200" s="106"/>
      <c r="U200" s="106"/>
      <c r="V200" s="342"/>
      <c r="W200" s="106"/>
      <c r="X200" s="106"/>
      <c r="Y200" s="106"/>
      <c r="Z200" s="106"/>
      <c r="AA200" s="106"/>
      <c r="AB200" s="106"/>
      <c r="AC200" s="106"/>
      <c r="AD200" s="106"/>
      <c r="AE200" s="106"/>
      <c r="AF200" s="106"/>
      <c r="AG200" s="106"/>
      <c r="AH200" s="384"/>
      <c r="AI200" s="106"/>
      <c r="AJ200" s="384"/>
      <c r="AK200" s="106"/>
      <c r="AL200" s="460"/>
      <c r="AM200" s="460"/>
    </row>
    <row r="201" spans="1:39" ht="45" x14ac:dyDescent="0.25">
      <c r="A201" s="56" t="s">
        <v>1459</v>
      </c>
      <c r="B201" s="348" t="s">
        <v>1398</v>
      </c>
      <c r="C201" s="106"/>
      <c r="D201" s="106" t="s">
        <v>55</v>
      </c>
      <c r="E201" s="106"/>
      <c r="F201" s="106" t="s">
        <v>1399</v>
      </c>
      <c r="G201" s="106" t="s">
        <v>63</v>
      </c>
      <c r="H201" s="106" t="s">
        <v>63</v>
      </c>
      <c r="I201" s="106" t="s">
        <v>63</v>
      </c>
      <c r="J201" s="106" t="s">
        <v>63</v>
      </c>
      <c r="K201" s="106" t="s">
        <v>63</v>
      </c>
      <c r="L201" s="106" t="s">
        <v>1400</v>
      </c>
      <c r="M201" s="106" t="s">
        <v>57</v>
      </c>
      <c r="N201" s="106">
        <v>624</v>
      </c>
      <c r="O201" s="106" t="s">
        <v>499</v>
      </c>
      <c r="P201" s="106" t="s">
        <v>1396</v>
      </c>
      <c r="Q201" s="106">
        <v>31</v>
      </c>
      <c r="R201" s="106" t="s">
        <v>1397</v>
      </c>
      <c r="S201" s="630"/>
      <c r="T201" s="106"/>
      <c r="U201" s="106"/>
      <c r="V201" s="342"/>
      <c r="W201" s="106"/>
      <c r="X201" s="106"/>
      <c r="Y201" s="106"/>
      <c r="Z201" s="106"/>
      <c r="AA201" s="106"/>
      <c r="AB201" s="106"/>
      <c r="AC201" s="106"/>
      <c r="AD201" s="106"/>
      <c r="AE201" s="106"/>
      <c r="AF201" s="106"/>
      <c r="AG201" s="106"/>
      <c r="AH201" s="463"/>
      <c r="AI201" s="106"/>
      <c r="AJ201" s="106"/>
      <c r="AK201" s="106"/>
      <c r="AL201" s="460"/>
      <c r="AM201" s="460"/>
    </row>
    <row r="202" spans="1:39" ht="45" x14ac:dyDescent="0.25">
      <c r="A202" s="56" t="s">
        <v>1459</v>
      </c>
      <c r="B202" s="348" t="s">
        <v>1401</v>
      </c>
      <c r="C202" s="106" t="s">
        <v>55</v>
      </c>
      <c r="D202" s="106" t="s">
        <v>63</v>
      </c>
      <c r="E202" s="106" t="s">
        <v>55</v>
      </c>
      <c r="F202" s="106" t="s">
        <v>1402</v>
      </c>
      <c r="G202" s="106" t="s">
        <v>63</v>
      </c>
      <c r="H202" s="106" t="s">
        <v>63</v>
      </c>
      <c r="I202" s="106" t="s">
        <v>63</v>
      </c>
      <c r="J202" s="106" t="s">
        <v>63</v>
      </c>
      <c r="K202" s="106" t="s">
        <v>63</v>
      </c>
      <c r="L202" s="106" t="s">
        <v>1400</v>
      </c>
      <c r="M202" s="106" t="s">
        <v>57</v>
      </c>
      <c r="N202" s="106">
        <v>624</v>
      </c>
      <c r="O202" s="106" t="s">
        <v>499</v>
      </c>
      <c r="P202" s="106" t="s">
        <v>1396</v>
      </c>
      <c r="Q202" s="106">
        <v>31</v>
      </c>
      <c r="R202" s="106" t="s">
        <v>1397</v>
      </c>
      <c r="S202" s="617"/>
      <c r="T202" s="106"/>
      <c r="U202" s="106"/>
      <c r="V202" s="342"/>
      <c r="W202" s="106"/>
      <c r="X202" s="106"/>
      <c r="Y202" s="106"/>
      <c r="Z202" s="106"/>
      <c r="AA202" s="106"/>
      <c r="AB202" s="106"/>
      <c r="AC202" s="106"/>
      <c r="AD202" s="106"/>
      <c r="AE202" s="106"/>
      <c r="AF202" s="106"/>
      <c r="AG202" s="106"/>
      <c r="AH202" s="463"/>
      <c r="AI202" s="106"/>
      <c r="AJ202" s="106"/>
      <c r="AK202" s="106"/>
      <c r="AL202" s="460"/>
      <c r="AM202" s="460"/>
    </row>
    <row r="203" spans="1:39" ht="45" x14ac:dyDescent="0.25">
      <c r="A203" s="56" t="s">
        <v>1459</v>
      </c>
      <c r="B203" s="348" t="s">
        <v>1403</v>
      </c>
      <c r="C203" s="106"/>
      <c r="D203" s="106" t="s">
        <v>55</v>
      </c>
      <c r="E203" s="106"/>
      <c r="F203" s="106" t="s">
        <v>1404</v>
      </c>
      <c r="G203" s="106" t="s">
        <v>63</v>
      </c>
      <c r="H203" s="106" t="s">
        <v>63</v>
      </c>
      <c r="I203" s="106" t="s">
        <v>63</v>
      </c>
      <c r="J203" s="106" t="s">
        <v>63</v>
      </c>
      <c r="K203" s="106" t="s">
        <v>63</v>
      </c>
      <c r="L203" s="106" t="s">
        <v>1405</v>
      </c>
      <c r="M203" s="106" t="s">
        <v>57</v>
      </c>
      <c r="N203" s="106">
        <v>624</v>
      </c>
      <c r="O203" s="106" t="s">
        <v>499</v>
      </c>
      <c r="P203" s="106" t="s">
        <v>1396</v>
      </c>
      <c r="Q203" s="106">
        <v>31</v>
      </c>
      <c r="R203" s="106" t="s">
        <v>1397</v>
      </c>
      <c r="S203" s="617"/>
      <c r="T203" s="106"/>
      <c r="U203" s="106"/>
      <c r="V203" s="342"/>
      <c r="W203" s="106"/>
      <c r="X203" s="106"/>
      <c r="Y203" s="106"/>
      <c r="Z203" s="106"/>
      <c r="AA203" s="106"/>
      <c r="AB203" s="106"/>
      <c r="AC203" s="106"/>
      <c r="AD203" s="106"/>
      <c r="AE203" s="106"/>
      <c r="AF203" s="106"/>
      <c r="AG203" s="106"/>
      <c r="AH203" s="384"/>
      <c r="AI203" s="106"/>
      <c r="AJ203" s="106"/>
      <c r="AK203" s="106"/>
      <c r="AL203" s="460"/>
      <c r="AM203" s="460"/>
    </row>
    <row r="204" spans="1:39" ht="45" x14ac:dyDescent="0.25">
      <c r="A204" s="56" t="s">
        <v>1459</v>
      </c>
      <c r="B204" s="348" t="s">
        <v>1406</v>
      </c>
      <c r="C204" s="106"/>
      <c r="D204" s="106" t="s">
        <v>55</v>
      </c>
      <c r="E204" s="106"/>
      <c r="F204" s="106" t="s">
        <v>1407</v>
      </c>
      <c r="G204" s="106"/>
      <c r="H204" s="106"/>
      <c r="I204" s="106"/>
      <c r="J204" s="106" t="s">
        <v>63</v>
      </c>
      <c r="K204" s="106" t="s">
        <v>55</v>
      </c>
      <c r="L204" s="106" t="s">
        <v>1408</v>
      </c>
      <c r="M204" s="106" t="s">
        <v>57</v>
      </c>
      <c r="N204" s="106">
        <v>626</v>
      </c>
      <c r="O204" s="106" t="s">
        <v>499</v>
      </c>
      <c r="P204" s="106" t="s">
        <v>1396</v>
      </c>
      <c r="Q204" s="106">
        <v>42</v>
      </c>
      <c r="R204" s="106" t="s">
        <v>1397</v>
      </c>
      <c r="S204" s="617"/>
      <c r="T204" s="106"/>
      <c r="U204" s="106"/>
      <c r="V204" s="342"/>
      <c r="W204" s="106"/>
      <c r="X204" s="106"/>
      <c r="Y204" s="106"/>
      <c r="Z204" s="106"/>
      <c r="AA204" s="106"/>
      <c r="AB204" s="106"/>
      <c r="AC204" s="106"/>
      <c r="AD204" s="106"/>
      <c r="AE204" s="106"/>
      <c r="AF204" s="106"/>
      <c r="AG204" s="106"/>
      <c r="AH204" s="106"/>
      <c r="AI204" s="106"/>
      <c r="AJ204" s="106"/>
      <c r="AK204" s="106"/>
      <c r="AL204" s="460"/>
      <c r="AM204" s="460"/>
    </row>
    <row r="205" spans="1:39" ht="56.25" x14ac:dyDescent="0.25">
      <c r="A205" s="56" t="s">
        <v>1459</v>
      </c>
      <c r="B205" s="348" t="s">
        <v>1409</v>
      </c>
      <c r="C205" s="106" t="s">
        <v>55</v>
      </c>
      <c r="D205" s="106"/>
      <c r="E205" s="106"/>
      <c r="F205" s="106" t="s">
        <v>1410</v>
      </c>
      <c r="G205" s="106" t="s">
        <v>63</v>
      </c>
      <c r="H205" s="106"/>
      <c r="I205" s="106"/>
      <c r="J205" s="106"/>
      <c r="K205" s="106" t="s">
        <v>63</v>
      </c>
      <c r="L205" s="106" t="s">
        <v>1411</v>
      </c>
      <c r="M205" s="106" t="s">
        <v>57</v>
      </c>
      <c r="N205" s="106">
        <v>627</v>
      </c>
      <c r="O205" s="106" t="s">
        <v>499</v>
      </c>
      <c r="P205" s="106" t="s">
        <v>1396</v>
      </c>
      <c r="Q205" s="106">
        <v>24</v>
      </c>
      <c r="R205" s="106" t="s">
        <v>1397</v>
      </c>
      <c r="S205" s="617"/>
      <c r="T205" s="106"/>
      <c r="U205" s="106"/>
      <c r="V205" s="342"/>
      <c r="W205" s="106"/>
      <c r="X205" s="106"/>
      <c r="Y205" s="106"/>
      <c r="Z205" s="106"/>
      <c r="AA205" s="106"/>
      <c r="AB205" s="106"/>
      <c r="AC205" s="106"/>
      <c r="AD205" s="106"/>
      <c r="AE205" s="106"/>
      <c r="AF205" s="106"/>
      <c r="AG205" s="106"/>
      <c r="AH205" s="106"/>
      <c r="AI205" s="106"/>
      <c r="AJ205" s="384"/>
      <c r="AK205" s="106"/>
      <c r="AL205" s="460"/>
      <c r="AM205" s="460"/>
    </row>
    <row r="206" spans="1:39" ht="56.25" x14ac:dyDescent="0.25">
      <c r="A206" s="56" t="s">
        <v>1459</v>
      </c>
      <c r="B206" s="348" t="s">
        <v>1412</v>
      </c>
      <c r="C206" s="106"/>
      <c r="D206" s="106" t="s">
        <v>55</v>
      </c>
      <c r="E206" s="106"/>
      <c r="F206" s="106" t="s">
        <v>1413</v>
      </c>
      <c r="G206" s="106" t="s">
        <v>63</v>
      </c>
      <c r="H206" s="106" t="s">
        <v>63</v>
      </c>
      <c r="I206" s="106" t="s">
        <v>63</v>
      </c>
      <c r="J206" s="106" t="s">
        <v>63</v>
      </c>
      <c r="K206" s="106" t="s">
        <v>63</v>
      </c>
      <c r="L206" s="106" t="s">
        <v>1414</v>
      </c>
      <c r="M206" s="106" t="s">
        <v>57</v>
      </c>
      <c r="N206" s="106">
        <v>624</v>
      </c>
      <c r="O206" s="106" t="s">
        <v>499</v>
      </c>
      <c r="P206" s="106" t="s">
        <v>1396</v>
      </c>
      <c r="Q206" s="106">
        <v>24</v>
      </c>
      <c r="R206" s="106" t="s">
        <v>1397</v>
      </c>
      <c r="S206" s="617"/>
      <c r="T206" s="106"/>
      <c r="U206" s="106"/>
      <c r="V206" s="342"/>
      <c r="W206" s="106"/>
      <c r="X206" s="106"/>
      <c r="Y206" s="106"/>
      <c r="Z206" s="106"/>
      <c r="AA206" s="106"/>
      <c r="AB206" s="106"/>
      <c r="AC206" s="106"/>
      <c r="AD206" s="106"/>
      <c r="AE206" s="106"/>
      <c r="AF206" s="106"/>
      <c r="AG206" s="106"/>
      <c r="AH206" s="106"/>
      <c r="AI206" s="106"/>
      <c r="AJ206" s="106"/>
      <c r="AK206" s="106"/>
      <c r="AL206" s="460"/>
      <c r="AM206" s="460"/>
    </row>
    <row r="207" spans="1:39" ht="56.25" x14ac:dyDescent="0.25">
      <c r="A207" s="56" t="s">
        <v>1459</v>
      </c>
      <c r="B207" s="348" t="s">
        <v>1415</v>
      </c>
      <c r="C207" s="106"/>
      <c r="D207" s="106" t="s">
        <v>55</v>
      </c>
      <c r="E207" s="106"/>
      <c r="F207" s="106" t="s">
        <v>1416</v>
      </c>
      <c r="G207" s="106" t="s">
        <v>63</v>
      </c>
      <c r="H207" s="106" t="s">
        <v>63</v>
      </c>
      <c r="I207" s="106" t="s">
        <v>63</v>
      </c>
      <c r="J207" s="106" t="s">
        <v>63</v>
      </c>
      <c r="K207" s="106" t="s">
        <v>55</v>
      </c>
      <c r="L207" s="106" t="s">
        <v>1417</v>
      </c>
      <c r="M207" s="106" t="s">
        <v>57</v>
      </c>
      <c r="N207" s="106">
        <v>626</v>
      </c>
      <c r="O207" s="106" t="s">
        <v>499</v>
      </c>
      <c r="P207" s="106" t="s">
        <v>1396</v>
      </c>
      <c r="Q207" s="106">
        <v>9</v>
      </c>
      <c r="R207" s="106" t="s">
        <v>1397</v>
      </c>
      <c r="S207" s="617"/>
      <c r="T207" s="106"/>
      <c r="U207" s="106"/>
      <c r="V207" s="342"/>
      <c r="W207" s="106"/>
      <c r="X207" s="106"/>
      <c r="Y207" s="106"/>
      <c r="Z207" s="106"/>
      <c r="AA207" s="106"/>
      <c r="AB207" s="106"/>
      <c r="AC207" s="106"/>
      <c r="AD207" s="106"/>
      <c r="AE207" s="106"/>
      <c r="AF207" s="106"/>
      <c r="AG207" s="106"/>
      <c r="AH207" s="106"/>
      <c r="AI207" s="106"/>
      <c r="AJ207" s="106"/>
      <c r="AK207" s="106"/>
      <c r="AL207" s="460"/>
      <c r="AM207" s="460"/>
    </row>
    <row r="208" spans="1:39" ht="56.25" x14ac:dyDescent="0.25">
      <c r="A208" s="56" t="s">
        <v>1459</v>
      </c>
      <c r="B208" s="348" t="s">
        <v>1418</v>
      </c>
      <c r="C208" s="106"/>
      <c r="D208" s="106" t="s">
        <v>55</v>
      </c>
      <c r="E208" s="106"/>
      <c r="F208" s="106" t="s">
        <v>1419</v>
      </c>
      <c r="G208" s="106" t="s">
        <v>63</v>
      </c>
      <c r="H208" s="106" t="s">
        <v>63</v>
      </c>
      <c r="I208" s="106" t="s">
        <v>63</v>
      </c>
      <c r="J208" s="106" t="s">
        <v>63</v>
      </c>
      <c r="K208" s="106" t="s">
        <v>55</v>
      </c>
      <c r="L208" s="106" t="s">
        <v>1420</v>
      </c>
      <c r="M208" s="106" t="s">
        <v>57</v>
      </c>
      <c r="N208" s="106">
        <v>624</v>
      </c>
      <c r="O208" s="106" t="s">
        <v>499</v>
      </c>
      <c r="P208" s="106" t="s">
        <v>1396</v>
      </c>
      <c r="Q208" s="106">
        <v>32</v>
      </c>
      <c r="R208" s="106" t="s">
        <v>1397</v>
      </c>
      <c r="S208" s="617"/>
      <c r="T208" s="106"/>
      <c r="U208" s="106"/>
      <c r="V208" s="106"/>
      <c r="W208" s="106"/>
      <c r="X208" s="106"/>
      <c r="Y208" s="106"/>
      <c r="Z208" s="106"/>
      <c r="AA208" s="106"/>
      <c r="AB208" s="106"/>
      <c r="AC208" s="106"/>
      <c r="AD208" s="106"/>
      <c r="AE208" s="106"/>
      <c r="AF208" s="106"/>
      <c r="AG208" s="106"/>
      <c r="AH208" s="106"/>
      <c r="AI208" s="106"/>
      <c r="AJ208" s="106"/>
      <c r="AK208" s="106"/>
      <c r="AL208" s="460"/>
      <c r="AM208" s="460"/>
    </row>
    <row r="209" spans="1:39" ht="90" x14ac:dyDescent="0.25">
      <c r="A209" s="56" t="s">
        <v>1459</v>
      </c>
      <c r="B209" s="348" t="s">
        <v>1421</v>
      </c>
      <c r="C209" s="106" t="s">
        <v>55</v>
      </c>
      <c r="D209" s="106"/>
      <c r="E209" s="106"/>
      <c r="F209" s="106" t="s">
        <v>1422</v>
      </c>
      <c r="G209" s="106"/>
      <c r="H209" s="106"/>
      <c r="I209" s="106" t="s">
        <v>55</v>
      </c>
      <c r="J209" s="106" t="s">
        <v>63</v>
      </c>
      <c r="K209" s="106" t="s">
        <v>55</v>
      </c>
      <c r="L209" s="106" t="s">
        <v>1423</v>
      </c>
      <c r="M209" s="106" t="s">
        <v>57</v>
      </c>
      <c r="N209" s="106" t="s">
        <v>1424</v>
      </c>
      <c r="O209" s="106" t="s">
        <v>1425</v>
      </c>
      <c r="P209" s="106" t="s">
        <v>1426</v>
      </c>
      <c r="Q209" s="106" t="s">
        <v>1427</v>
      </c>
      <c r="R209" s="106" t="s">
        <v>1428</v>
      </c>
      <c r="S209" s="631"/>
      <c r="T209" s="356"/>
      <c r="U209" s="356"/>
      <c r="V209" s="356"/>
      <c r="W209" s="356"/>
      <c r="X209" s="356"/>
      <c r="Y209" s="356"/>
      <c r="Z209" s="356"/>
      <c r="AA209" s="356"/>
      <c r="AB209" s="356"/>
      <c r="AC209" s="356"/>
      <c r="AD209" s="356"/>
      <c r="AE209" s="356"/>
      <c r="AF209" s="356"/>
      <c r="AG209" s="356"/>
      <c r="AH209" s="465"/>
      <c r="AI209" s="356"/>
      <c r="AJ209" s="356"/>
      <c r="AK209" s="356"/>
      <c r="AL209" s="466"/>
      <c r="AM209" s="466"/>
    </row>
    <row r="210" spans="1:39" ht="67.5" x14ac:dyDescent="0.25">
      <c r="A210" s="56" t="s">
        <v>1459</v>
      </c>
      <c r="B210" s="107" t="s">
        <v>1429</v>
      </c>
      <c r="C210" s="107" t="s">
        <v>63</v>
      </c>
      <c r="D210" s="107"/>
      <c r="E210" s="107"/>
      <c r="F210" s="106" t="s">
        <v>1430</v>
      </c>
      <c r="G210" s="383" t="s">
        <v>63</v>
      </c>
      <c r="H210" s="383" t="s">
        <v>63</v>
      </c>
      <c r="I210" s="383" t="s">
        <v>63</v>
      </c>
      <c r="J210" s="383" t="s">
        <v>63</v>
      </c>
      <c r="K210" s="383" t="s">
        <v>63</v>
      </c>
      <c r="L210" s="106" t="s">
        <v>1431</v>
      </c>
      <c r="M210" s="106" t="s">
        <v>57</v>
      </c>
      <c r="N210" s="106">
        <v>503</v>
      </c>
      <c r="O210" s="106" t="s">
        <v>499</v>
      </c>
      <c r="P210" s="106" t="s">
        <v>462</v>
      </c>
      <c r="Q210" s="106">
        <v>116</v>
      </c>
      <c r="R210" s="106" t="s">
        <v>1432</v>
      </c>
      <c r="S210" s="617"/>
      <c r="T210" s="106"/>
      <c r="U210" s="106"/>
      <c r="V210" s="106"/>
      <c r="W210" s="106"/>
      <c r="X210" s="106"/>
      <c r="Y210" s="106"/>
      <c r="Z210" s="106"/>
      <c r="AA210" s="106"/>
      <c r="AB210" s="106"/>
      <c r="AC210" s="106"/>
      <c r="AD210" s="106"/>
      <c r="AE210" s="106"/>
      <c r="AF210" s="106"/>
      <c r="AG210" s="106"/>
      <c r="AH210" s="384"/>
      <c r="AI210" s="106"/>
      <c r="AJ210" s="467"/>
      <c r="AK210" s="106"/>
      <c r="AL210" s="468"/>
      <c r="AM210" s="468"/>
    </row>
    <row r="211" spans="1:39" ht="112.5" x14ac:dyDescent="0.25">
      <c r="A211" s="56" t="s">
        <v>1459</v>
      </c>
      <c r="B211" s="106" t="s">
        <v>1433</v>
      </c>
      <c r="C211" s="76"/>
      <c r="D211" s="76" t="s">
        <v>63</v>
      </c>
      <c r="E211" s="76"/>
      <c r="F211" s="345" t="s">
        <v>1434</v>
      </c>
      <c r="G211" s="95">
        <v>40</v>
      </c>
      <c r="H211" s="95">
        <v>40</v>
      </c>
      <c r="I211" s="95">
        <v>40</v>
      </c>
      <c r="J211" s="95">
        <v>40</v>
      </c>
      <c r="K211" s="95">
        <v>160</v>
      </c>
      <c r="L211" s="75" t="s">
        <v>1435</v>
      </c>
      <c r="M211" s="75" t="s">
        <v>452</v>
      </c>
      <c r="N211" s="75">
        <v>495</v>
      </c>
      <c r="O211" s="75" t="s">
        <v>1436</v>
      </c>
      <c r="P211" s="75" t="s">
        <v>1437</v>
      </c>
      <c r="Q211" s="75">
        <v>67</v>
      </c>
      <c r="R211" s="75" t="s">
        <v>1438</v>
      </c>
      <c r="S211" s="617"/>
      <c r="T211" s="106"/>
      <c r="U211" s="106"/>
      <c r="V211" s="106"/>
      <c r="W211" s="106"/>
      <c r="X211" s="106"/>
      <c r="Y211" s="106"/>
      <c r="Z211" s="106"/>
      <c r="AA211" s="106"/>
      <c r="AB211" s="106"/>
      <c r="AC211" s="106"/>
      <c r="AD211" s="106"/>
      <c r="AE211" s="106"/>
      <c r="AF211" s="106"/>
      <c r="AG211" s="106"/>
      <c r="AH211" s="106"/>
      <c r="AI211" s="106"/>
      <c r="AJ211" s="106"/>
      <c r="AK211" s="106"/>
      <c r="AL211" s="106"/>
      <c r="AM211" s="106"/>
    </row>
    <row r="212" spans="1:39" ht="90.75" x14ac:dyDescent="0.25">
      <c r="A212" s="56" t="s">
        <v>1459</v>
      </c>
      <c r="B212" s="106" t="s">
        <v>1439</v>
      </c>
      <c r="C212" s="94"/>
      <c r="D212" s="94"/>
      <c r="E212" s="94" t="s">
        <v>63</v>
      </c>
      <c r="F212" s="469" t="s">
        <v>1440</v>
      </c>
      <c r="G212" s="95">
        <v>15</v>
      </c>
      <c r="H212" s="95">
        <v>15</v>
      </c>
      <c r="I212" s="95">
        <v>15</v>
      </c>
      <c r="J212" s="95">
        <v>15</v>
      </c>
      <c r="K212" s="95">
        <v>60</v>
      </c>
      <c r="L212" s="316" t="s">
        <v>1441</v>
      </c>
      <c r="M212" s="75" t="s">
        <v>452</v>
      </c>
      <c r="N212" s="75">
        <v>495</v>
      </c>
      <c r="O212" s="75" t="s">
        <v>1436</v>
      </c>
      <c r="P212" s="75" t="s">
        <v>1437</v>
      </c>
      <c r="Q212" s="94">
        <v>67</v>
      </c>
      <c r="R212" s="75" t="s">
        <v>1438</v>
      </c>
      <c r="S212" s="617"/>
      <c r="T212" s="106"/>
      <c r="U212" s="106"/>
      <c r="V212" s="106"/>
      <c r="W212" s="106"/>
      <c r="X212" s="106"/>
      <c r="Y212" s="106"/>
      <c r="Z212" s="106"/>
      <c r="AA212" s="106"/>
      <c r="AB212" s="106"/>
      <c r="AC212" s="106"/>
      <c r="AD212" s="106"/>
      <c r="AE212" s="106"/>
      <c r="AF212" s="106"/>
      <c r="AG212" s="106"/>
      <c r="AH212" s="106"/>
      <c r="AI212" s="106"/>
      <c r="AJ212" s="106"/>
      <c r="AK212" s="106"/>
      <c r="AL212" s="106"/>
      <c r="AM212" s="106"/>
    </row>
    <row r="213" spans="1:39" ht="102" x14ac:dyDescent="0.25">
      <c r="A213" s="56" t="s">
        <v>1459</v>
      </c>
      <c r="B213" s="106" t="s">
        <v>1442</v>
      </c>
      <c r="C213" s="94"/>
      <c r="D213" s="94" t="s">
        <v>63</v>
      </c>
      <c r="E213" s="94"/>
      <c r="F213" s="469" t="s">
        <v>1443</v>
      </c>
      <c r="G213" s="101">
        <v>20</v>
      </c>
      <c r="H213" s="101">
        <v>20</v>
      </c>
      <c r="I213" s="101">
        <v>20</v>
      </c>
      <c r="J213" s="101">
        <v>20</v>
      </c>
      <c r="K213" s="95">
        <v>80</v>
      </c>
      <c r="L213" s="470" t="s">
        <v>1444</v>
      </c>
      <c r="M213" s="75" t="s">
        <v>452</v>
      </c>
      <c r="N213" s="75">
        <v>495</v>
      </c>
      <c r="O213" s="75" t="s">
        <v>1436</v>
      </c>
      <c r="P213" s="75" t="s">
        <v>1445</v>
      </c>
      <c r="Q213" s="94">
        <v>20</v>
      </c>
      <c r="R213" s="75" t="s">
        <v>1438</v>
      </c>
      <c r="S213" s="617"/>
      <c r="T213" s="106"/>
      <c r="U213" s="106"/>
      <c r="V213" s="106"/>
      <c r="W213" s="106"/>
      <c r="X213" s="106"/>
      <c r="Y213" s="106"/>
      <c r="Z213" s="106"/>
      <c r="AA213" s="106"/>
      <c r="AB213" s="106"/>
      <c r="AC213" s="106"/>
      <c r="AD213" s="106"/>
      <c r="AE213" s="106"/>
      <c r="AF213" s="106"/>
      <c r="AG213" s="106"/>
      <c r="AH213" s="106"/>
      <c r="AI213" s="106"/>
      <c r="AJ213" s="106"/>
      <c r="AK213" s="106"/>
      <c r="AL213" s="106"/>
      <c r="AM213" s="106"/>
    </row>
    <row r="214" spans="1:39" ht="90.75" x14ac:dyDescent="0.25">
      <c r="A214" s="56" t="s">
        <v>1459</v>
      </c>
      <c r="B214" s="106" t="s">
        <v>1446</v>
      </c>
      <c r="C214" s="94"/>
      <c r="D214" s="94"/>
      <c r="E214" s="94" t="s">
        <v>63</v>
      </c>
      <c r="F214" s="469" t="s">
        <v>1447</v>
      </c>
      <c r="G214" s="101">
        <v>20</v>
      </c>
      <c r="H214" s="101">
        <v>20</v>
      </c>
      <c r="I214" s="101">
        <v>20</v>
      </c>
      <c r="J214" s="101">
        <v>20</v>
      </c>
      <c r="K214" s="95">
        <v>80</v>
      </c>
      <c r="L214" s="470" t="s">
        <v>1448</v>
      </c>
      <c r="M214" s="75" t="s">
        <v>452</v>
      </c>
      <c r="N214" s="75">
        <v>495</v>
      </c>
      <c r="O214" s="75" t="s">
        <v>1436</v>
      </c>
      <c r="P214" s="93" t="s">
        <v>1449</v>
      </c>
      <c r="Q214" s="94">
        <v>15</v>
      </c>
      <c r="R214" s="75" t="s">
        <v>1438</v>
      </c>
      <c r="S214" s="617"/>
      <c r="T214" s="106"/>
      <c r="U214" s="106"/>
      <c r="V214" s="106"/>
      <c r="W214" s="106"/>
      <c r="X214" s="106"/>
      <c r="Y214" s="106"/>
      <c r="Z214" s="106"/>
      <c r="AA214" s="106"/>
      <c r="AB214" s="106"/>
      <c r="AC214" s="106"/>
      <c r="AD214" s="106"/>
      <c r="AE214" s="106"/>
      <c r="AF214" s="106"/>
      <c r="AG214" s="106"/>
      <c r="AH214" s="106"/>
      <c r="AI214" s="106"/>
      <c r="AJ214" s="106"/>
      <c r="AK214" s="106"/>
      <c r="AL214" s="106"/>
      <c r="AM214" s="106"/>
    </row>
    <row r="215" spans="1:39" ht="57" x14ac:dyDescent="0.25">
      <c r="A215" s="56" t="s">
        <v>1459</v>
      </c>
      <c r="B215" s="107" t="s">
        <v>1450</v>
      </c>
      <c r="C215" s="94" t="s">
        <v>63</v>
      </c>
      <c r="D215" s="94"/>
      <c r="E215" s="94"/>
      <c r="F215" s="469" t="s">
        <v>1451</v>
      </c>
      <c r="G215" s="101">
        <v>1</v>
      </c>
      <c r="H215" s="101">
        <v>1</v>
      </c>
      <c r="I215" s="101">
        <v>1</v>
      </c>
      <c r="J215" s="101">
        <v>1</v>
      </c>
      <c r="K215" s="95">
        <v>4</v>
      </c>
      <c r="L215" s="470" t="s">
        <v>1150</v>
      </c>
      <c r="M215" s="75" t="s">
        <v>452</v>
      </c>
      <c r="N215" s="75">
        <v>495</v>
      </c>
      <c r="O215" s="75" t="s">
        <v>1436</v>
      </c>
      <c r="P215" s="93" t="s">
        <v>1452</v>
      </c>
      <c r="Q215" s="94">
        <v>100</v>
      </c>
      <c r="R215" s="75" t="s">
        <v>1438</v>
      </c>
      <c r="S215" s="617"/>
      <c r="T215" s="106"/>
      <c r="U215" s="106"/>
      <c r="V215" s="106"/>
      <c r="W215" s="106"/>
      <c r="X215" s="106"/>
      <c r="Y215" s="106"/>
      <c r="Z215" s="106"/>
      <c r="AA215" s="106"/>
      <c r="AB215" s="106"/>
      <c r="AC215" s="106"/>
      <c r="AD215" s="106"/>
      <c r="AE215" s="106"/>
      <c r="AF215" s="106"/>
      <c r="AG215" s="106"/>
      <c r="AH215" s="106"/>
      <c r="AI215" s="106"/>
      <c r="AJ215" s="106"/>
      <c r="AK215" s="106"/>
      <c r="AL215" s="106"/>
      <c r="AM215" s="106"/>
    </row>
    <row r="216" spans="1:39" ht="409.5" x14ac:dyDescent="0.25">
      <c r="A216" s="56" t="s">
        <v>960</v>
      </c>
      <c r="B216" s="641" t="s">
        <v>444</v>
      </c>
      <c r="C216" s="563"/>
      <c r="D216" s="563" t="s">
        <v>55</v>
      </c>
      <c r="E216" s="563"/>
      <c r="F216" s="563" t="s">
        <v>445</v>
      </c>
      <c r="G216" s="563">
        <v>37</v>
      </c>
      <c r="H216" s="563">
        <v>16</v>
      </c>
      <c r="I216" s="563">
        <v>16</v>
      </c>
      <c r="J216" s="316">
        <v>20</v>
      </c>
      <c r="K216" s="59">
        <v>89</v>
      </c>
      <c r="L216" s="59" t="s">
        <v>446</v>
      </c>
      <c r="M216" s="59" t="s">
        <v>57</v>
      </c>
      <c r="N216" s="563" t="s">
        <v>70</v>
      </c>
      <c r="O216" s="59" t="s">
        <v>70</v>
      </c>
      <c r="P216" s="563" t="s">
        <v>447</v>
      </c>
      <c r="Q216" s="563">
        <v>37</v>
      </c>
      <c r="R216" s="59" t="s">
        <v>448</v>
      </c>
      <c r="S216" s="632"/>
      <c r="T216" s="244"/>
      <c r="U216" s="244"/>
      <c r="V216" s="244"/>
      <c r="W216" s="244"/>
      <c r="X216" s="244"/>
      <c r="Y216" s="244"/>
      <c r="Z216" s="244"/>
      <c r="AA216" s="244"/>
      <c r="AB216" s="244"/>
      <c r="AC216" s="244"/>
      <c r="AD216" s="244"/>
      <c r="AE216" s="244"/>
      <c r="AF216" s="244"/>
      <c r="AG216" s="244"/>
      <c r="AH216" s="244"/>
      <c r="AI216" s="244"/>
      <c r="AJ216" s="244"/>
      <c r="AK216" s="244"/>
      <c r="AL216" s="244"/>
      <c r="AM216" s="244"/>
    </row>
    <row r="217" spans="1:39" ht="281.25" x14ac:dyDescent="0.25">
      <c r="A217" s="56" t="s">
        <v>960</v>
      </c>
      <c r="B217" s="339" t="s">
        <v>449</v>
      </c>
      <c r="C217" s="56"/>
      <c r="D217" s="56" t="s">
        <v>55</v>
      </c>
      <c r="E217" s="56"/>
      <c r="F217" s="155" t="s">
        <v>450</v>
      </c>
      <c r="G217" s="56">
        <v>25</v>
      </c>
      <c r="H217" s="56">
        <v>25</v>
      </c>
      <c r="I217" s="75">
        <v>25</v>
      </c>
      <c r="J217" s="75">
        <v>25</v>
      </c>
      <c r="K217" s="340">
        <v>100</v>
      </c>
      <c r="L217" s="56" t="s">
        <v>451</v>
      </c>
      <c r="M217" s="56" t="s">
        <v>452</v>
      </c>
      <c r="N217" s="106" t="s">
        <v>70</v>
      </c>
      <c r="O217" s="56" t="s">
        <v>453</v>
      </c>
      <c r="P217" s="155" t="s">
        <v>454</v>
      </c>
      <c r="Q217" s="56">
        <v>37</v>
      </c>
      <c r="R217" s="129" t="s">
        <v>448</v>
      </c>
      <c r="S217" s="632"/>
      <c r="T217" s="244"/>
      <c r="U217" s="244"/>
      <c r="V217" s="244"/>
      <c r="W217" s="244"/>
      <c r="X217" s="244"/>
      <c r="Y217" s="244"/>
      <c r="Z217" s="244"/>
      <c r="AA217" s="244"/>
      <c r="AB217" s="244"/>
      <c r="AC217" s="244"/>
      <c r="AD217" s="244"/>
      <c r="AE217" s="244"/>
      <c r="AF217" s="244"/>
      <c r="AG217" s="244"/>
      <c r="AH217" s="244"/>
      <c r="AI217" s="244"/>
      <c r="AJ217" s="244"/>
      <c r="AK217" s="244"/>
      <c r="AL217" s="244"/>
      <c r="AM217" s="244"/>
    </row>
    <row r="218" spans="1:39" ht="112.5" x14ac:dyDescent="0.25">
      <c r="A218" s="56" t="s">
        <v>960</v>
      </c>
      <c r="B218" s="155" t="s">
        <v>455</v>
      </c>
      <c r="C218" s="56"/>
      <c r="D218" s="56"/>
      <c r="E218" s="56" t="s">
        <v>55</v>
      </c>
      <c r="F218" s="155" t="s">
        <v>456</v>
      </c>
      <c r="G218" s="56">
        <v>28</v>
      </c>
      <c r="H218" s="56">
        <v>0</v>
      </c>
      <c r="I218" s="75">
        <v>0</v>
      </c>
      <c r="J218" s="75">
        <v>0</v>
      </c>
      <c r="K218" s="56">
        <v>28</v>
      </c>
      <c r="L218" s="56" t="s">
        <v>457</v>
      </c>
      <c r="M218" s="56" t="s">
        <v>57</v>
      </c>
      <c r="N218" s="106" t="s">
        <v>70</v>
      </c>
      <c r="O218" s="56" t="s">
        <v>70</v>
      </c>
      <c r="P218" s="155" t="s">
        <v>458</v>
      </c>
      <c r="Q218" s="56">
        <v>37</v>
      </c>
      <c r="R218" s="129" t="s">
        <v>448</v>
      </c>
      <c r="S218" s="632"/>
      <c r="T218" s="244"/>
      <c r="U218" s="244"/>
      <c r="V218" s="244"/>
      <c r="W218" s="244"/>
      <c r="X218" s="244"/>
      <c r="Y218" s="244"/>
      <c r="Z218" s="244"/>
      <c r="AA218" s="244"/>
      <c r="AB218" s="244"/>
      <c r="AC218" s="244"/>
      <c r="AD218" s="244"/>
      <c r="AE218" s="244"/>
      <c r="AF218" s="244"/>
      <c r="AG218" s="244"/>
      <c r="AH218" s="244"/>
      <c r="AI218" s="244"/>
      <c r="AJ218" s="244"/>
      <c r="AK218" s="244"/>
      <c r="AL218" s="244"/>
      <c r="AM218" s="244"/>
    </row>
    <row r="219" spans="1:39" ht="67.5" x14ac:dyDescent="0.25">
      <c r="A219" s="56" t="s">
        <v>960</v>
      </c>
      <c r="B219" s="201" t="s">
        <v>459</v>
      </c>
      <c r="C219" s="107"/>
      <c r="D219" s="107" t="s">
        <v>55</v>
      </c>
      <c r="E219" s="107"/>
      <c r="F219" s="201" t="s">
        <v>460</v>
      </c>
      <c r="G219" s="107">
        <v>29</v>
      </c>
      <c r="H219" s="107">
        <v>29</v>
      </c>
      <c r="I219" s="107">
        <v>29</v>
      </c>
      <c r="J219" s="107">
        <v>29</v>
      </c>
      <c r="K219" s="107">
        <f>SUM(G219:J219)</f>
        <v>116</v>
      </c>
      <c r="L219" s="107" t="s">
        <v>461</v>
      </c>
      <c r="M219" s="56"/>
      <c r="N219" s="107">
        <v>208</v>
      </c>
      <c r="O219" s="56" t="s">
        <v>70</v>
      </c>
      <c r="P219" s="341" t="s">
        <v>462</v>
      </c>
      <c r="Q219" s="107">
        <v>116</v>
      </c>
      <c r="R219" s="342" t="s">
        <v>463</v>
      </c>
      <c r="S219" s="632"/>
      <c r="T219" s="244"/>
      <c r="U219" s="244"/>
      <c r="V219" s="244"/>
      <c r="W219" s="244"/>
      <c r="X219" s="244"/>
      <c r="Y219" s="244"/>
      <c r="Z219" s="244"/>
      <c r="AA219" s="244"/>
      <c r="AB219" s="244"/>
      <c r="AC219" s="244"/>
      <c r="AD219" s="244"/>
      <c r="AE219" s="244"/>
      <c r="AF219" s="244"/>
      <c r="AG219" s="244"/>
      <c r="AH219" s="244"/>
      <c r="AI219" s="244"/>
      <c r="AJ219" s="244"/>
      <c r="AK219" s="244"/>
      <c r="AL219" s="244"/>
      <c r="AM219" s="244"/>
    </row>
    <row r="220" spans="1:39" ht="67.5" x14ac:dyDescent="0.25">
      <c r="A220" s="56" t="s">
        <v>960</v>
      </c>
      <c r="B220" s="201" t="s">
        <v>464</v>
      </c>
      <c r="C220" s="107"/>
      <c r="D220" s="107" t="s">
        <v>55</v>
      </c>
      <c r="E220" s="107"/>
      <c r="F220" s="201" t="s">
        <v>465</v>
      </c>
      <c r="G220" s="107">
        <v>29</v>
      </c>
      <c r="H220" s="107">
        <v>29</v>
      </c>
      <c r="I220" s="107">
        <v>29</v>
      </c>
      <c r="J220" s="107">
        <v>29</v>
      </c>
      <c r="K220" s="107">
        <f>SUM(G220:J220)</f>
        <v>116</v>
      </c>
      <c r="L220" s="107" t="s">
        <v>462</v>
      </c>
      <c r="M220" s="56" t="s">
        <v>57</v>
      </c>
      <c r="N220" s="107">
        <v>208</v>
      </c>
      <c r="O220" s="56" t="s">
        <v>70</v>
      </c>
      <c r="P220" s="341" t="s">
        <v>462</v>
      </c>
      <c r="Q220" s="107">
        <v>116</v>
      </c>
      <c r="R220" s="342" t="s">
        <v>463</v>
      </c>
      <c r="S220" s="632"/>
      <c r="T220" s="244"/>
      <c r="U220" s="244"/>
      <c r="V220" s="244"/>
      <c r="W220" s="244"/>
      <c r="X220" s="244"/>
      <c r="Y220" s="244"/>
      <c r="Z220" s="244"/>
      <c r="AA220" s="244"/>
      <c r="AB220" s="244"/>
      <c r="AC220" s="244"/>
      <c r="AD220" s="244"/>
      <c r="AE220" s="244"/>
      <c r="AF220" s="244"/>
      <c r="AG220" s="244"/>
      <c r="AH220" s="244"/>
      <c r="AI220" s="244"/>
      <c r="AJ220" s="244"/>
      <c r="AK220" s="244"/>
      <c r="AL220" s="244"/>
      <c r="AM220" s="244"/>
    </row>
    <row r="221" spans="1:39" ht="56.25" x14ac:dyDescent="0.25">
      <c r="A221" s="56" t="s">
        <v>960</v>
      </c>
      <c r="B221" s="201" t="s">
        <v>466</v>
      </c>
      <c r="C221" s="107"/>
      <c r="D221" s="107" t="s">
        <v>55</v>
      </c>
      <c r="E221" s="107"/>
      <c r="F221" s="201" t="s">
        <v>467</v>
      </c>
      <c r="G221" s="107">
        <v>29</v>
      </c>
      <c r="H221" s="107">
        <v>29</v>
      </c>
      <c r="I221" s="107">
        <v>29</v>
      </c>
      <c r="J221" s="107">
        <v>29</v>
      </c>
      <c r="K221" s="107">
        <f>SUM(G221:J221)</f>
        <v>116</v>
      </c>
      <c r="L221" s="107" t="s">
        <v>462</v>
      </c>
      <c r="M221" s="107" t="s">
        <v>57</v>
      </c>
      <c r="N221" s="107">
        <v>208</v>
      </c>
      <c r="O221" s="56" t="s">
        <v>70</v>
      </c>
      <c r="P221" s="341" t="s">
        <v>462</v>
      </c>
      <c r="Q221" s="107">
        <v>116</v>
      </c>
      <c r="R221" s="342" t="s">
        <v>463</v>
      </c>
      <c r="S221" s="632"/>
      <c r="T221" s="244"/>
      <c r="U221" s="244"/>
      <c r="V221" s="244"/>
      <c r="W221" s="244"/>
      <c r="X221" s="244"/>
      <c r="Y221" s="244"/>
      <c r="Z221" s="244"/>
      <c r="AA221" s="244"/>
      <c r="AB221" s="244"/>
      <c r="AC221" s="244"/>
      <c r="AD221" s="244"/>
      <c r="AE221" s="244"/>
      <c r="AF221" s="244"/>
      <c r="AG221" s="244"/>
      <c r="AH221" s="244"/>
      <c r="AI221" s="244"/>
      <c r="AJ221" s="244"/>
      <c r="AK221" s="244"/>
      <c r="AL221" s="244"/>
      <c r="AM221" s="244"/>
    </row>
    <row r="222" spans="1:39" ht="78.75" x14ac:dyDescent="0.25">
      <c r="A222" s="56" t="s">
        <v>960</v>
      </c>
      <c r="B222" s="201" t="s">
        <v>468</v>
      </c>
      <c r="C222" s="107"/>
      <c r="D222" s="107" t="s">
        <v>55</v>
      </c>
      <c r="E222" s="107"/>
      <c r="F222" s="201" t="s">
        <v>469</v>
      </c>
      <c r="G222" s="107">
        <v>29</v>
      </c>
      <c r="H222" s="107">
        <v>29</v>
      </c>
      <c r="I222" s="107">
        <v>29</v>
      </c>
      <c r="J222" s="107">
        <v>29</v>
      </c>
      <c r="K222" s="107">
        <f>SUM(G222:J222)</f>
        <v>116</v>
      </c>
      <c r="L222" s="107" t="s">
        <v>470</v>
      </c>
      <c r="M222" s="107" t="s">
        <v>57</v>
      </c>
      <c r="N222" s="107">
        <v>208</v>
      </c>
      <c r="O222" s="56" t="s">
        <v>70</v>
      </c>
      <c r="P222" s="341" t="s">
        <v>462</v>
      </c>
      <c r="Q222" s="107">
        <v>116</v>
      </c>
      <c r="R222" s="342" t="s">
        <v>463</v>
      </c>
      <c r="S222" s="632"/>
      <c r="T222" s="244"/>
      <c r="U222" s="244"/>
      <c r="V222" s="244"/>
      <c r="W222" s="244"/>
      <c r="X222" s="244"/>
      <c r="Y222" s="244"/>
      <c r="Z222" s="244"/>
      <c r="AA222" s="244"/>
      <c r="AB222" s="244"/>
      <c r="AC222" s="244"/>
      <c r="AD222" s="244"/>
      <c r="AE222" s="244"/>
      <c r="AF222" s="244"/>
      <c r="AG222" s="244"/>
      <c r="AH222" s="244"/>
      <c r="AI222" s="244"/>
      <c r="AJ222" s="244"/>
      <c r="AK222" s="244"/>
      <c r="AL222" s="244"/>
      <c r="AM222" s="244"/>
    </row>
    <row r="223" spans="1:39" ht="67.5" x14ac:dyDescent="0.25">
      <c r="A223" s="56" t="s">
        <v>960</v>
      </c>
      <c r="B223" s="201" t="s">
        <v>471</v>
      </c>
      <c r="C223" s="106"/>
      <c r="D223" s="106" t="s">
        <v>55</v>
      </c>
      <c r="E223" s="106"/>
      <c r="F223" s="201" t="s">
        <v>467</v>
      </c>
      <c r="G223" s="107">
        <v>29</v>
      </c>
      <c r="H223" s="107">
        <v>29</v>
      </c>
      <c r="I223" s="107">
        <v>29</v>
      </c>
      <c r="J223" s="107">
        <v>29</v>
      </c>
      <c r="K223" s="107">
        <f>SUM(G223:J223)</f>
        <v>116</v>
      </c>
      <c r="L223" s="107" t="s">
        <v>470</v>
      </c>
      <c r="M223" s="107" t="s">
        <v>57</v>
      </c>
      <c r="N223" s="107">
        <v>208</v>
      </c>
      <c r="O223" s="56" t="s">
        <v>70</v>
      </c>
      <c r="P223" s="341" t="s">
        <v>462</v>
      </c>
      <c r="Q223" s="107">
        <v>116</v>
      </c>
      <c r="R223" s="342" t="s">
        <v>463</v>
      </c>
      <c r="S223" s="632"/>
      <c r="T223" s="244"/>
      <c r="U223" s="244"/>
      <c r="V223" s="244"/>
      <c r="W223" s="244"/>
      <c r="X223" s="244"/>
      <c r="Y223" s="244"/>
      <c r="Z223" s="244"/>
      <c r="AA223" s="244"/>
      <c r="AB223" s="244"/>
      <c r="AC223" s="244"/>
      <c r="AD223" s="244"/>
      <c r="AE223" s="244"/>
      <c r="AF223" s="244"/>
      <c r="AG223" s="244"/>
      <c r="AH223" s="244"/>
      <c r="AI223" s="244"/>
      <c r="AJ223" s="244"/>
      <c r="AK223" s="244"/>
      <c r="AL223" s="244"/>
      <c r="AM223" s="244"/>
    </row>
    <row r="224" spans="1:39" ht="45" x14ac:dyDescent="0.25">
      <c r="A224" s="56" t="s">
        <v>960</v>
      </c>
      <c r="B224" s="201" t="s">
        <v>472</v>
      </c>
      <c r="C224" s="106"/>
      <c r="D224" s="106"/>
      <c r="E224" s="106" t="s">
        <v>55</v>
      </c>
      <c r="F224" s="201" t="s">
        <v>473</v>
      </c>
      <c r="G224" s="106">
        <v>29</v>
      </c>
      <c r="H224" s="106">
        <v>29</v>
      </c>
      <c r="I224" s="106">
        <v>29</v>
      </c>
      <c r="J224" s="106">
        <v>29</v>
      </c>
      <c r="K224" s="106">
        <v>116</v>
      </c>
      <c r="L224" s="106" t="s">
        <v>470</v>
      </c>
      <c r="M224" s="106" t="s">
        <v>57</v>
      </c>
      <c r="N224" s="106">
        <v>208</v>
      </c>
      <c r="O224" s="56" t="s">
        <v>70</v>
      </c>
      <c r="P224" s="341" t="s">
        <v>462</v>
      </c>
      <c r="Q224" s="106">
        <v>116</v>
      </c>
      <c r="R224" s="342" t="s">
        <v>463</v>
      </c>
      <c r="S224" s="632"/>
      <c r="T224" s="244"/>
      <c r="U224" s="244"/>
      <c r="V224" s="244"/>
      <c r="W224" s="244"/>
      <c r="X224" s="244"/>
      <c r="Y224" s="244"/>
      <c r="Z224" s="244"/>
      <c r="AA224" s="244"/>
      <c r="AB224" s="244"/>
      <c r="AC224" s="244"/>
      <c r="AD224" s="244"/>
      <c r="AE224" s="244"/>
      <c r="AF224" s="244"/>
      <c r="AG224" s="244"/>
      <c r="AH224" s="244"/>
      <c r="AI224" s="244"/>
      <c r="AJ224" s="244"/>
      <c r="AK224" s="244"/>
      <c r="AL224" s="244"/>
      <c r="AM224" s="244"/>
    </row>
    <row r="225" spans="1:39" ht="90" x14ac:dyDescent="0.25">
      <c r="A225" s="56" t="s">
        <v>960</v>
      </c>
      <c r="B225" s="201" t="s">
        <v>474</v>
      </c>
      <c r="C225" s="107"/>
      <c r="D225" s="107"/>
      <c r="E225" s="107" t="s">
        <v>55</v>
      </c>
      <c r="F225" s="201" t="s">
        <v>475</v>
      </c>
      <c r="G225" s="343"/>
      <c r="H225" s="344">
        <v>3</v>
      </c>
      <c r="I225" s="344">
        <v>10</v>
      </c>
      <c r="J225" s="344">
        <v>8</v>
      </c>
      <c r="K225" s="344">
        <f>SUM(G225:J225)</f>
        <v>21</v>
      </c>
      <c r="L225" s="107" t="s">
        <v>470</v>
      </c>
      <c r="M225" s="107" t="s">
        <v>57</v>
      </c>
      <c r="N225" s="107">
        <v>208</v>
      </c>
      <c r="O225" s="56" t="s">
        <v>70</v>
      </c>
      <c r="P225" s="341" t="s">
        <v>462</v>
      </c>
      <c r="Q225" s="107">
        <v>21</v>
      </c>
      <c r="R225" s="342" t="s">
        <v>463</v>
      </c>
      <c r="S225" s="632"/>
      <c r="T225" s="244"/>
      <c r="U225" s="244"/>
      <c r="V225" s="244"/>
      <c r="W225" s="244"/>
      <c r="X225" s="244"/>
      <c r="Y225" s="244"/>
      <c r="Z225" s="244"/>
      <c r="AA225" s="244"/>
      <c r="AB225" s="244"/>
      <c r="AC225" s="244"/>
      <c r="AD225" s="244"/>
      <c r="AE225" s="244"/>
      <c r="AF225" s="244"/>
      <c r="AG225" s="244"/>
      <c r="AH225" s="244"/>
      <c r="AI225" s="244"/>
      <c r="AJ225" s="244"/>
      <c r="AK225" s="244"/>
      <c r="AL225" s="244"/>
      <c r="AM225" s="244"/>
    </row>
    <row r="226" spans="1:39" ht="56.25" x14ac:dyDescent="0.25">
      <c r="A226" s="56" t="s">
        <v>960</v>
      </c>
      <c r="B226" s="201" t="s">
        <v>476</v>
      </c>
      <c r="C226" s="106" t="s">
        <v>55</v>
      </c>
      <c r="D226" s="106"/>
      <c r="E226" s="106"/>
      <c r="F226" s="201" t="s">
        <v>473</v>
      </c>
      <c r="G226" s="106">
        <v>10</v>
      </c>
      <c r="H226" s="106">
        <v>15</v>
      </c>
      <c r="I226" s="106">
        <v>15</v>
      </c>
      <c r="J226" s="106">
        <v>10</v>
      </c>
      <c r="K226" s="106">
        <v>50</v>
      </c>
      <c r="L226" s="106" t="s">
        <v>477</v>
      </c>
      <c r="M226" s="106" t="s">
        <v>57</v>
      </c>
      <c r="N226" s="106">
        <v>208</v>
      </c>
      <c r="O226" s="56" t="s">
        <v>70</v>
      </c>
      <c r="P226" s="201" t="s">
        <v>478</v>
      </c>
      <c r="Q226" s="106">
        <v>50</v>
      </c>
      <c r="R226" s="342" t="s">
        <v>463</v>
      </c>
      <c r="S226" s="632"/>
      <c r="T226" s="244"/>
      <c r="U226" s="244"/>
      <c r="V226" s="244"/>
      <c r="W226" s="244"/>
      <c r="X226" s="244"/>
      <c r="Y226" s="244"/>
      <c r="Z226" s="244"/>
      <c r="AA226" s="244"/>
      <c r="AB226" s="244"/>
      <c r="AC226" s="244"/>
      <c r="AD226" s="244"/>
      <c r="AE226" s="244"/>
      <c r="AF226" s="244"/>
      <c r="AG226" s="244"/>
      <c r="AH226" s="244"/>
      <c r="AI226" s="244"/>
      <c r="AJ226" s="244"/>
      <c r="AK226" s="244"/>
      <c r="AL226" s="244"/>
      <c r="AM226" s="244"/>
    </row>
    <row r="227" spans="1:39" ht="90" x14ac:dyDescent="0.25">
      <c r="A227" s="56" t="s">
        <v>960</v>
      </c>
      <c r="B227" s="201" t="s">
        <v>479</v>
      </c>
      <c r="C227" s="106"/>
      <c r="D227" s="106"/>
      <c r="E227" s="106" t="s">
        <v>55</v>
      </c>
      <c r="F227" s="201" t="s">
        <v>480</v>
      </c>
      <c r="G227" s="106">
        <v>11</v>
      </c>
      <c r="H227" s="106">
        <v>30</v>
      </c>
      <c r="I227" s="106">
        <v>30</v>
      </c>
      <c r="J227" s="106">
        <v>30</v>
      </c>
      <c r="K227" s="106">
        <f>+G227+H227+I227+J227</f>
        <v>101</v>
      </c>
      <c r="L227" s="106" t="s">
        <v>481</v>
      </c>
      <c r="M227" s="106" t="s">
        <v>57</v>
      </c>
      <c r="N227" s="106">
        <v>569</v>
      </c>
      <c r="O227" s="56" t="s">
        <v>70</v>
      </c>
      <c r="P227" s="201" t="s">
        <v>482</v>
      </c>
      <c r="Q227" s="106">
        <v>168</v>
      </c>
      <c r="R227" s="342" t="s">
        <v>463</v>
      </c>
      <c r="S227" s="632"/>
      <c r="T227" s="244"/>
      <c r="U227" s="244"/>
      <c r="V227" s="244"/>
      <c r="W227" s="244"/>
      <c r="X227" s="244"/>
      <c r="Y227" s="244"/>
      <c r="Z227" s="244"/>
      <c r="AA227" s="244"/>
      <c r="AB227" s="244"/>
      <c r="AC227" s="244"/>
      <c r="AD227" s="244"/>
      <c r="AE227" s="244"/>
      <c r="AF227" s="244"/>
      <c r="AG227" s="244"/>
      <c r="AH227" s="244"/>
      <c r="AI227" s="244"/>
      <c r="AJ227" s="244"/>
      <c r="AK227" s="244"/>
      <c r="AL227" s="244"/>
      <c r="AM227" s="244"/>
    </row>
    <row r="228" spans="1:39" ht="112.5" x14ac:dyDescent="0.25">
      <c r="A228" s="56" t="s">
        <v>960</v>
      </c>
      <c r="B228" s="201" t="s">
        <v>483</v>
      </c>
      <c r="C228" s="106" t="s">
        <v>55</v>
      </c>
      <c r="D228" s="106"/>
      <c r="E228" s="106"/>
      <c r="F228" s="201" t="s">
        <v>484</v>
      </c>
      <c r="G228" s="106">
        <v>1</v>
      </c>
      <c r="H228" s="106">
        <v>1</v>
      </c>
      <c r="I228" s="106">
        <v>1</v>
      </c>
      <c r="J228" s="106">
        <v>1</v>
      </c>
      <c r="K228" s="106">
        <f>+G228+H228+I228+J228</f>
        <v>4</v>
      </c>
      <c r="L228" s="106" t="s">
        <v>485</v>
      </c>
      <c r="M228" s="106" t="s">
        <v>57</v>
      </c>
      <c r="N228" s="106">
        <v>569</v>
      </c>
      <c r="O228" s="56" t="s">
        <v>70</v>
      </c>
      <c r="P228" s="201" t="s">
        <v>482</v>
      </c>
      <c r="Q228" s="106">
        <v>20</v>
      </c>
      <c r="R228" s="342" t="s">
        <v>463</v>
      </c>
      <c r="S228" s="632"/>
      <c r="T228" s="244"/>
      <c r="U228" s="244"/>
      <c r="V228" s="244"/>
      <c r="W228" s="244"/>
      <c r="X228" s="244"/>
      <c r="Y228" s="244"/>
      <c r="Z228" s="244"/>
      <c r="AA228" s="244"/>
      <c r="AB228" s="244"/>
      <c r="AC228" s="244"/>
      <c r="AD228" s="244"/>
      <c r="AE228" s="244"/>
      <c r="AF228" s="244"/>
      <c r="AG228" s="244"/>
      <c r="AH228" s="244"/>
      <c r="AI228" s="244"/>
      <c r="AJ228" s="244"/>
      <c r="AK228" s="244"/>
      <c r="AL228" s="244"/>
      <c r="AM228" s="244"/>
    </row>
    <row r="229" spans="1:39" ht="101.25" x14ac:dyDescent="0.25">
      <c r="A229" s="56" t="s">
        <v>960</v>
      </c>
      <c r="B229" s="201" t="s">
        <v>486</v>
      </c>
      <c r="C229" s="106"/>
      <c r="D229" s="106"/>
      <c r="E229" s="106" t="s">
        <v>55</v>
      </c>
      <c r="F229" s="201" t="s">
        <v>487</v>
      </c>
      <c r="G229" s="56">
        <v>7</v>
      </c>
      <c r="H229" s="56">
        <v>36</v>
      </c>
      <c r="I229" s="56">
        <v>36</v>
      </c>
      <c r="J229" s="56">
        <v>16</v>
      </c>
      <c r="K229" s="75">
        <f>SUM(G229:J229)</f>
        <v>95</v>
      </c>
      <c r="L229" s="106" t="s">
        <v>488</v>
      </c>
      <c r="M229" s="106" t="s">
        <v>489</v>
      </c>
      <c r="N229" s="106">
        <v>569</v>
      </c>
      <c r="O229" s="56" t="s">
        <v>70</v>
      </c>
      <c r="P229" s="201" t="s">
        <v>490</v>
      </c>
      <c r="Q229" s="106">
        <v>116</v>
      </c>
      <c r="R229" s="342" t="s">
        <v>463</v>
      </c>
      <c r="S229" s="632"/>
      <c r="T229" s="244"/>
      <c r="U229" s="244"/>
      <c r="V229" s="244"/>
      <c r="W229" s="244"/>
      <c r="X229" s="244"/>
      <c r="Y229" s="244"/>
      <c r="Z229" s="244"/>
      <c r="AA229" s="244"/>
      <c r="AB229" s="244"/>
      <c r="AC229" s="244"/>
      <c r="AD229" s="244"/>
      <c r="AE229" s="244"/>
      <c r="AF229" s="244"/>
      <c r="AG229" s="244"/>
      <c r="AH229" s="244"/>
      <c r="AI229" s="244"/>
      <c r="AJ229" s="244"/>
      <c r="AK229" s="244"/>
      <c r="AL229" s="244"/>
      <c r="AM229" s="244"/>
    </row>
    <row r="230" spans="1:39" ht="292.5" x14ac:dyDescent="0.25">
      <c r="A230" s="56" t="s">
        <v>960</v>
      </c>
      <c r="B230" s="201" t="s">
        <v>491</v>
      </c>
      <c r="C230" s="106"/>
      <c r="D230" s="106" t="s">
        <v>55</v>
      </c>
      <c r="E230" s="106"/>
      <c r="F230" s="201" t="s">
        <v>492</v>
      </c>
      <c r="G230" s="56">
        <v>7</v>
      </c>
      <c r="H230" s="56">
        <v>36</v>
      </c>
      <c r="I230" s="56">
        <v>36</v>
      </c>
      <c r="J230" s="56">
        <v>16</v>
      </c>
      <c r="K230" s="75">
        <f>SUM(G230:J230)</f>
        <v>95</v>
      </c>
      <c r="L230" s="106" t="s">
        <v>493</v>
      </c>
      <c r="M230" s="106" t="s">
        <v>57</v>
      </c>
      <c r="N230" s="106">
        <v>569</v>
      </c>
      <c r="O230" s="56" t="s">
        <v>70</v>
      </c>
      <c r="P230" s="201" t="s">
        <v>494</v>
      </c>
      <c r="Q230" s="106">
        <v>376</v>
      </c>
      <c r="R230" s="342" t="s">
        <v>463</v>
      </c>
      <c r="S230" s="632"/>
      <c r="T230" s="244"/>
      <c r="U230" s="244"/>
      <c r="V230" s="244"/>
      <c r="W230" s="244"/>
      <c r="X230" s="244"/>
      <c r="Y230" s="244"/>
      <c r="Z230" s="244"/>
      <c r="AA230" s="244"/>
      <c r="AB230" s="244"/>
      <c r="AC230" s="244"/>
      <c r="AD230" s="244"/>
      <c r="AE230" s="244"/>
      <c r="AF230" s="244"/>
      <c r="AG230" s="244"/>
      <c r="AH230" s="244"/>
      <c r="AI230" s="244"/>
      <c r="AJ230" s="244"/>
      <c r="AK230" s="244"/>
      <c r="AL230" s="244"/>
      <c r="AM230" s="244"/>
    </row>
    <row r="231" spans="1:39" ht="409.5" x14ac:dyDescent="0.25">
      <c r="A231" s="56" t="s">
        <v>960</v>
      </c>
      <c r="B231" s="201" t="s">
        <v>495</v>
      </c>
      <c r="C231" s="106"/>
      <c r="D231" s="106" t="s">
        <v>55</v>
      </c>
      <c r="E231" s="106"/>
      <c r="F231" s="201" t="s">
        <v>496</v>
      </c>
      <c r="G231" s="106">
        <v>5</v>
      </c>
      <c r="H231" s="106">
        <v>0</v>
      </c>
      <c r="I231" s="106">
        <v>0</v>
      </c>
      <c r="J231" s="106">
        <v>0</v>
      </c>
      <c r="K231" s="106">
        <v>5</v>
      </c>
      <c r="L231" s="106" t="s">
        <v>497</v>
      </c>
      <c r="M231" s="106" t="s">
        <v>57</v>
      </c>
      <c r="N231" s="106">
        <v>568</v>
      </c>
      <c r="O231" s="56" t="s">
        <v>70</v>
      </c>
      <c r="P231" s="201" t="s">
        <v>498</v>
      </c>
      <c r="Q231" s="56" t="s">
        <v>499</v>
      </c>
      <c r="R231" s="342" t="s">
        <v>500</v>
      </c>
      <c r="S231" s="632"/>
      <c r="T231" s="244"/>
      <c r="U231" s="244"/>
      <c r="V231" s="244"/>
      <c r="W231" s="244"/>
      <c r="X231" s="244"/>
      <c r="Y231" s="244"/>
      <c r="Z231" s="244"/>
      <c r="AA231" s="244"/>
      <c r="AB231" s="244"/>
      <c r="AC231" s="244"/>
      <c r="AD231" s="244"/>
      <c r="AE231" s="244"/>
      <c r="AF231" s="244"/>
      <c r="AG231" s="244"/>
      <c r="AH231" s="244"/>
      <c r="AI231" s="244"/>
      <c r="AJ231" s="244"/>
      <c r="AK231" s="244"/>
      <c r="AL231" s="244"/>
      <c r="AM231" s="244"/>
    </row>
    <row r="232" spans="1:39" ht="409.5" x14ac:dyDescent="0.25">
      <c r="A232" s="56" t="s">
        <v>960</v>
      </c>
      <c r="B232" s="201" t="s">
        <v>501</v>
      </c>
      <c r="C232" s="106"/>
      <c r="D232" s="106" t="s">
        <v>55</v>
      </c>
      <c r="E232" s="106"/>
      <c r="F232" s="201" t="s">
        <v>502</v>
      </c>
      <c r="G232" s="106">
        <v>10</v>
      </c>
      <c r="H232" s="106">
        <v>0</v>
      </c>
      <c r="I232" s="106">
        <v>0</v>
      </c>
      <c r="J232" s="106">
        <v>0</v>
      </c>
      <c r="K232" s="106">
        <v>10</v>
      </c>
      <c r="L232" s="106" t="s">
        <v>503</v>
      </c>
      <c r="M232" s="106" t="s">
        <v>57</v>
      </c>
      <c r="N232" s="106">
        <v>568</v>
      </c>
      <c r="O232" s="106" t="s">
        <v>499</v>
      </c>
      <c r="P232" s="201" t="s">
        <v>498</v>
      </c>
      <c r="Q232" s="56" t="s">
        <v>499</v>
      </c>
      <c r="R232" s="342" t="s">
        <v>500</v>
      </c>
      <c r="S232" s="632"/>
      <c r="T232" s="244"/>
      <c r="U232" s="244"/>
      <c r="V232" s="244"/>
      <c r="W232" s="244"/>
      <c r="X232" s="244"/>
      <c r="Y232" s="244"/>
      <c r="Z232" s="244"/>
      <c r="AA232" s="244"/>
      <c r="AB232" s="244"/>
      <c r="AC232" s="244"/>
      <c r="AD232" s="244"/>
      <c r="AE232" s="244"/>
      <c r="AF232" s="244"/>
      <c r="AG232" s="244"/>
      <c r="AH232" s="244"/>
      <c r="AI232" s="244"/>
      <c r="AJ232" s="244"/>
      <c r="AK232" s="244"/>
      <c r="AL232" s="244"/>
      <c r="AM232" s="244"/>
    </row>
    <row r="233" spans="1:39" ht="409.5" x14ac:dyDescent="0.25">
      <c r="A233" s="56" t="s">
        <v>960</v>
      </c>
      <c r="B233" s="201" t="s">
        <v>504</v>
      </c>
      <c r="C233" s="106"/>
      <c r="D233" s="106" t="s">
        <v>55</v>
      </c>
      <c r="E233" s="106"/>
      <c r="F233" s="201" t="s">
        <v>505</v>
      </c>
      <c r="G233" s="106">
        <v>1</v>
      </c>
      <c r="H233" s="106">
        <v>0</v>
      </c>
      <c r="I233" s="106">
        <v>0</v>
      </c>
      <c r="J233" s="106">
        <v>0</v>
      </c>
      <c r="K233" s="106">
        <v>1</v>
      </c>
      <c r="L233" s="106" t="s">
        <v>497</v>
      </c>
      <c r="M233" s="106" t="s">
        <v>57</v>
      </c>
      <c r="N233" s="106">
        <v>568</v>
      </c>
      <c r="O233" s="106" t="s">
        <v>499</v>
      </c>
      <c r="P233" s="201" t="s">
        <v>498</v>
      </c>
      <c r="Q233" s="56" t="s">
        <v>499</v>
      </c>
      <c r="R233" s="342" t="s">
        <v>500</v>
      </c>
      <c r="S233" s="632"/>
      <c r="T233" s="244"/>
      <c r="U233" s="244"/>
      <c r="V233" s="244"/>
      <c r="W233" s="244"/>
      <c r="X233" s="244"/>
      <c r="Y233" s="244"/>
      <c r="Z233" s="244"/>
      <c r="AA233" s="244"/>
      <c r="AB233" s="244"/>
      <c r="AC233" s="244"/>
      <c r="AD233" s="244"/>
      <c r="AE233" s="244"/>
      <c r="AF233" s="244"/>
      <c r="AG233" s="244"/>
      <c r="AH233" s="244"/>
      <c r="AI233" s="244"/>
      <c r="AJ233" s="244"/>
      <c r="AK233" s="244"/>
      <c r="AL233" s="244"/>
      <c r="AM233" s="244"/>
    </row>
    <row r="234" spans="1:39" ht="409.5" x14ac:dyDescent="0.25">
      <c r="A234" s="56" t="s">
        <v>960</v>
      </c>
      <c r="B234" s="201" t="s">
        <v>506</v>
      </c>
      <c r="C234" s="106"/>
      <c r="D234" s="106" t="s">
        <v>55</v>
      </c>
      <c r="E234" s="106"/>
      <c r="F234" s="201" t="s">
        <v>507</v>
      </c>
      <c r="G234" s="106">
        <v>1</v>
      </c>
      <c r="H234" s="106">
        <v>1</v>
      </c>
      <c r="I234" s="106">
        <v>1</v>
      </c>
      <c r="J234" s="106">
        <v>1</v>
      </c>
      <c r="K234" s="106">
        <v>4</v>
      </c>
      <c r="L234" s="106" t="s">
        <v>508</v>
      </c>
      <c r="M234" s="106" t="s">
        <v>57</v>
      </c>
      <c r="N234" s="106"/>
      <c r="O234" s="56" t="s">
        <v>509</v>
      </c>
      <c r="P234" s="201" t="s">
        <v>498</v>
      </c>
      <c r="Q234" s="56" t="s">
        <v>499</v>
      </c>
      <c r="R234" s="342" t="s">
        <v>500</v>
      </c>
      <c r="S234" s="632"/>
      <c r="T234" s="244"/>
      <c r="U234" s="244"/>
      <c r="V234" s="244"/>
      <c r="W234" s="244"/>
      <c r="X234" s="244"/>
      <c r="Y234" s="244"/>
      <c r="Z234" s="244"/>
      <c r="AA234" s="244"/>
      <c r="AB234" s="244"/>
      <c r="AC234" s="244"/>
      <c r="AD234" s="244"/>
      <c r="AE234" s="244"/>
      <c r="AF234" s="244"/>
      <c r="AG234" s="244"/>
      <c r="AH234" s="244"/>
      <c r="AI234" s="244"/>
      <c r="AJ234" s="244"/>
      <c r="AK234" s="244"/>
      <c r="AL234" s="244"/>
      <c r="AM234" s="244"/>
    </row>
    <row r="235" spans="1:39" ht="101.25" x14ac:dyDescent="0.25">
      <c r="A235" s="56" t="s">
        <v>960</v>
      </c>
      <c r="B235" s="201" t="s">
        <v>510</v>
      </c>
      <c r="C235" s="106"/>
      <c r="D235" s="106"/>
      <c r="E235" s="106" t="s">
        <v>55</v>
      </c>
      <c r="F235" s="201" t="s">
        <v>511</v>
      </c>
      <c r="G235" s="106">
        <v>1</v>
      </c>
      <c r="H235" s="106">
        <v>1</v>
      </c>
      <c r="I235" s="106">
        <v>1</v>
      </c>
      <c r="J235" s="106">
        <v>1</v>
      </c>
      <c r="K235" s="106">
        <v>4</v>
      </c>
      <c r="L235" s="106" t="s">
        <v>512</v>
      </c>
      <c r="M235" s="106" t="s">
        <v>57</v>
      </c>
      <c r="N235" s="106">
        <v>568</v>
      </c>
      <c r="O235" s="56" t="s">
        <v>499</v>
      </c>
      <c r="P235" s="201" t="s">
        <v>513</v>
      </c>
      <c r="Q235" s="56">
        <v>12</v>
      </c>
      <c r="R235" s="342" t="s">
        <v>500</v>
      </c>
      <c r="S235" s="632"/>
      <c r="T235" s="244"/>
      <c r="U235" s="244"/>
      <c r="V235" s="244"/>
      <c r="W235" s="244"/>
      <c r="X235" s="244"/>
      <c r="Y235" s="244"/>
      <c r="Z235" s="244"/>
      <c r="AA235" s="244"/>
      <c r="AB235" s="244"/>
      <c r="AC235" s="244"/>
      <c r="AD235" s="244"/>
      <c r="AE235" s="244"/>
      <c r="AF235" s="244"/>
      <c r="AG235" s="244"/>
      <c r="AH235" s="244"/>
      <c r="AI235" s="244"/>
      <c r="AJ235" s="244"/>
      <c r="AK235" s="244"/>
      <c r="AL235" s="244"/>
      <c r="AM235" s="244"/>
    </row>
    <row r="236" spans="1:39" ht="101.25" x14ac:dyDescent="0.25">
      <c r="A236" s="56" t="s">
        <v>960</v>
      </c>
      <c r="B236" s="155" t="s">
        <v>510</v>
      </c>
      <c r="C236" s="56"/>
      <c r="D236" s="56" t="s">
        <v>55</v>
      </c>
      <c r="E236" s="56"/>
      <c r="F236" s="155" t="s">
        <v>511</v>
      </c>
      <c r="G236" s="56">
        <v>1</v>
      </c>
      <c r="H236" s="56">
        <v>1</v>
      </c>
      <c r="I236" s="56">
        <v>1</v>
      </c>
      <c r="J236" s="56">
        <v>1</v>
      </c>
      <c r="K236" s="56">
        <v>4</v>
      </c>
      <c r="L236" s="56" t="s">
        <v>512</v>
      </c>
      <c r="M236" s="56" t="s">
        <v>57</v>
      </c>
      <c r="N236" s="106">
        <v>568</v>
      </c>
      <c r="O236" s="56" t="s">
        <v>499</v>
      </c>
      <c r="P236" s="155" t="s">
        <v>513</v>
      </c>
      <c r="Q236" s="56">
        <v>12</v>
      </c>
      <c r="R236" s="342" t="s">
        <v>500</v>
      </c>
      <c r="S236" s="632"/>
      <c r="T236" s="244"/>
      <c r="U236" s="244"/>
      <c r="V236" s="244"/>
      <c r="W236" s="244"/>
      <c r="X236" s="244"/>
      <c r="Y236" s="244"/>
      <c r="Z236" s="244"/>
      <c r="AA236" s="244"/>
      <c r="AB236" s="244"/>
      <c r="AC236" s="244"/>
      <c r="AD236" s="244"/>
      <c r="AE236" s="244"/>
      <c r="AF236" s="244"/>
      <c r="AG236" s="244"/>
      <c r="AH236" s="244"/>
      <c r="AI236" s="244"/>
      <c r="AJ236" s="244"/>
      <c r="AK236" s="244"/>
      <c r="AL236" s="244"/>
      <c r="AM236" s="244"/>
    </row>
    <row r="237" spans="1:39" ht="67.5" x14ac:dyDescent="0.25">
      <c r="A237" s="56" t="s">
        <v>960</v>
      </c>
      <c r="B237" s="201" t="s">
        <v>514</v>
      </c>
      <c r="C237" s="106"/>
      <c r="D237" s="106" t="s">
        <v>55</v>
      </c>
      <c r="E237" s="106"/>
      <c r="F237" s="201" t="s">
        <v>515</v>
      </c>
      <c r="G237" s="106">
        <v>53</v>
      </c>
      <c r="H237" s="106">
        <v>0</v>
      </c>
      <c r="I237" s="106">
        <v>0</v>
      </c>
      <c r="J237" s="106">
        <v>0</v>
      </c>
      <c r="K237" s="106">
        <v>53</v>
      </c>
      <c r="L237" s="106" t="s">
        <v>516</v>
      </c>
      <c r="M237" s="106" t="s">
        <v>57</v>
      </c>
      <c r="N237" s="106">
        <v>568</v>
      </c>
      <c r="O237" s="106" t="s">
        <v>70</v>
      </c>
      <c r="P237" s="201" t="s">
        <v>517</v>
      </c>
      <c r="Q237" s="106">
        <v>53</v>
      </c>
      <c r="R237" s="342" t="s">
        <v>500</v>
      </c>
      <c r="S237" s="632"/>
      <c r="T237" s="244"/>
      <c r="U237" s="244"/>
      <c r="V237" s="244"/>
      <c r="W237" s="244"/>
      <c r="X237" s="244"/>
      <c r="Y237" s="244"/>
      <c r="Z237" s="244"/>
      <c r="AA237" s="244"/>
      <c r="AB237" s="244"/>
      <c r="AC237" s="244"/>
      <c r="AD237" s="244"/>
      <c r="AE237" s="244"/>
      <c r="AF237" s="244"/>
      <c r="AG237" s="244"/>
      <c r="AH237" s="244"/>
      <c r="AI237" s="244"/>
      <c r="AJ237" s="244"/>
      <c r="AK237" s="244"/>
      <c r="AL237" s="244"/>
      <c r="AM237" s="244"/>
    </row>
    <row r="238" spans="1:39" ht="56.25" x14ac:dyDescent="0.25">
      <c r="A238" s="56" t="s">
        <v>960</v>
      </c>
      <c r="B238" s="201" t="s">
        <v>518</v>
      </c>
      <c r="C238" s="106"/>
      <c r="D238" s="106"/>
      <c r="E238" s="106" t="s">
        <v>55</v>
      </c>
      <c r="F238" s="201" t="s">
        <v>519</v>
      </c>
      <c r="G238" s="106">
        <v>53</v>
      </c>
      <c r="H238" s="106">
        <v>0</v>
      </c>
      <c r="I238" s="106">
        <v>0</v>
      </c>
      <c r="J238" s="106">
        <v>0</v>
      </c>
      <c r="K238" s="106">
        <v>53</v>
      </c>
      <c r="L238" s="106" t="s">
        <v>520</v>
      </c>
      <c r="M238" s="106" t="s">
        <v>57</v>
      </c>
      <c r="N238" s="106">
        <v>568</v>
      </c>
      <c r="O238" s="106" t="s">
        <v>70</v>
      </c>
      <c r="P238" s="201" t="s">
        <v>517</v>
      </c>
      <c r="Q238" s="106">
        <v>53</v>
      </c>
      <c r="R238" s="342" t="s">
        <v>500</v>
      </c>
      <c r="S238" s="632"/>
      <c r="T238" s="244"/>
      <c r="U238" s="244"/>
      <c r="V238" s="244"/>
      <c r="W238" s="244"/>
      <c r="X238" s="244"/>
      <c r="Y238" s="244"/>
      <c r="Z238" s="244"/>
      <c r="AA238" s="244"/>
      <c r="AB238" s="244"/>
      <c r="AC238" s="244"/>
      <c r="AD238" s="244"/>
      <c r="AE238" s="244"/>
      <c r="AF238" s="244"/>
      <c r="AG238" s="244"/>
      <c r="AH238" s="244"/>
      <c r="AI238" s="244"/>
      <c r="AJ238" s="244"/>
      <c r="AK238" s="244"/>
      <c r="AL238" s="244"/>
      <c r="AM238" s="244"/>
    </row>
    <row r="239" spans="1:39" ht="101.25" x14ac:dyDescent="0.25">
      <c r="A239" s="56" t="s">
        <v>960</v>
      </c>
      <c r="B239" s="201" t="s">
        <v>521</v>
      </c>
      <c r="C239" s="106"/>
      <c r="D239" s="106" t="s">
        <v>55</v>
      </c>
      <c r="E239" s="106"/>
      <c r="F239" s="201" t="s">
        <v>522</v>
      </c>
      <c r="G239" s="106">
        <v>6</v>
      </c>
      <c r="H239" s="106">
        <v>1</v>
      </c>
      <c r="I239" s="106">
        <v>1</v>
      </c>
      <c r="J239" s="106">
        <v>1</v>
      </c>
      <c r="K239" s="106">
        <v>9</v>
      </c>
      <c r="L239" s="106" t="s">
        <v>523</v>
      </c>
      <c r="M239" s="106" t="s">
        <v>57</v>
      </c>
      <c r="N239" s="106">
        <v>568</v>
      </c>
      <c r="O239" s="106" t="s">
        <v>70</v>
      </c>
      <c r="P239" s="201" t="s">
        <v>513</v>
      </c>
      <c r="Q239" s="106">
        <v>7</v>
      </c>
      <c r="R239" s="342" t="s">
        <v>500</v>
      </c>
      <c r="S239" s="632"/>
      <c r="T239" s="244"/>
      <c r="U239" s="244"/>
      <c r="V239" s="244"/>
      <c r="W239" s="244"/>
      <c r="X239" s="244"/>
      <c r="Y239" s="244"/>
      <c r="Z239" s="244"/>
      <c r="AA239" s="244"/>
      <c r="AB239" s="244"/>
      <c r="AC239" s="244"/>
      <c r="AD239" s="244"/>
      <c r="AE239" s="244"/>
      <c r="AF239" s="244"/>
      <c r="AG239" s="244"/>
      <c r="AH239" s="244"/>
      <c r="AI239" s="244"/>
      <c r="AJ239" s="244"/>
      <c r="AK239" s="244"/>
      <c r="AL239" s="244"/>
      <c r="AM239" s="244"/>
    </row>
    <row r="240" spans="1:39" ht="101.25" x14ac:dyDescent="0.25">
      <c r="A240" s="56" t="s">
        <v>960</v>
      </c>
      <c r="B240" s="201" t="s">
        <v>524</v>
      </c>
      <c r="C240" s="106"/>
      <c r="D240" s="106"/>
      <c r="E240" s="106" t="s">
        <v>55</v>
      </c>
      <c r="F240" s="201" t="s">
        <v>525</v>
      </c>
      <c r="G240" s="106">
        <v>1</v>
      </c>
      <c r="H240" s="106">
        <v>1</v>
      </c>
      <c r="I240" s="106">
        <v>1</v>
      </c>
      <c r="J240" s="106">
        <v>1</v>
      </c>
      <c r="K240" s="106">
        <v>4</v>
      </c>
      <c r="L240" s="106" t="s">
        <v>523</v>
      </c>
      <c r="M240" s="106" t="s">
        <v>57</v>
      </c>
      <c r="N240" s="106">
        <v>568</v>
      </c>
      <c r="O240" s="106" t="s">
        <v>70</v>
      </c>
      <c r="P240" s="201" t="s">
        <v>526</v>
      </c>
      <c r="Q240" s="106">
        <v>7</v>
      </c>
      <c r="R240" s="342" t="s">
        <v>500</v>
      </c>
      <c r="S240" s="632"/>
      <c r="T240" s="244"/>
      <c r="U240" s="244"/>
      <c r="V240" s="244"/>
      <c r="W240" s="244"/>
      <c r="X240" s="244"/>
      <c r="Y240" s="244"/>
      <c r="Z240" s="244"/>
      <c r="AA240" s="244"/>
      <c r="AB240" s="244"/>
      <c r="AC240" s="244"/>
      <c r="AD240" s="244"/>
      <c r="AE240" s="244"/>
      <c r="AF240" s="244"/>
      <c r="AG240" s="244"/>
      <c r="AH240" s="244"/>
      <c r="AI240" s="244"/>
      <c r="AJ240" s="244"/>
      <c r="AK240" s="244"/>
      <c r="AL240" s="244"/>
      <c r="AM240" s="244"/>
    </row>
    <row r="241" spans="1:39" ht="112.5" x14ac:dyDescent="0.25">
      <c r="A241" s="56" t="s">
        <v>960</v>
      </c>
      <c r="B241" s="201" t="s">
        <v>527</v>
      </c>
      <c r="C241" s="106"/>
      <c r="D241" s="106"/>
      <c r="E241" s="106"/>
      <c r="F241" s="201" t="s">
        <v>528</v>
      </c>
      <c r="G241" s="106">
        <v>20</v>
      </c>
      <c r="H241" s="106">
        <v>48</v>
      </c>
      <c r="I241" s="106">
        <v>48</v>
      </c>
      <c r="J241" s="106">
        <v>48</v>
      </c>
      <c r="K241" s="106">
        <f>SUM(G241:J241)</f>
        <v>164</v>
      </c>
      <c r="L241" s="106" t="s">
        <v>529</v>
      </c>
      <c r="M241" s="106" t="s">
        <v>57</v>
      </c>
      <c r="N241" s="106">
        <v>569</v>
      </c>
      <c r="O241" s="106" t="s">
        <v>70</v>
      </c>
      <c r="P241" s="201" t="s">
        <v>526</v>
      </c>
      <c r="Q241" s="106" t="s">
        <v>499</v>
      </c>
      <c r="R241" s="342" t="s">
        <v>500</v>
      </c>
      <c r="S241" s="632"/>
      <c r="T241" s="244"/>
      <c r="U241" s="244"/>
      <c r="V241" s="244"/>
      <c r="W241" s="244"/>
      <c r="X241" s="244"/>
      <c r="Y241" s="244"/>
      <c r="Z241" s="244"/>
      <c r="AA241" s="244"/>
      <c r="AB241" s="244"/>
      <c r="AC241" s="244"/>
      <c r="AD241" s="244"/>
      <c r="AE241" s="244"/>
      <c r="AF241" s="244"/>
      <c r="AG241" s="244"/>
      <c r="AH241" s="244"/>
      <c r="AI241" s="244"/>
      <c r="AJ241" s="244"/>
      <c r="AK241" s="244"/>
      <c r="AL241" s="244"/>
      <c r="AM241" s="244"/>
    </row>
    <row r="242" spans="1:39" ht="90" x14ac:dyDescent="0.25">
      <c r="A242" s="56" t="s">
        <v>960</v>
      </c>
      <c r="B242" s="201" t="s">
        <v>530</v>
      </c>
      <c r="C242" s="106"/>
      <c r="D242" s="106"/>
      <c r="E242" s="106"/>
      <c r="F242" s="201" t="s">
        <v>531</v>
      </c>
      <c r="G242" s="106">
        <v>20</v>
      </c>
      <c r="H242" s="106">
        <v>48</v>
      </c>
      <c r="I242" s="106">
        <v>48</v>
      </c>
      <c r="J242" s="106">
        <v>48</v>
      </c>
      <c r="K242" s="106">
        <f>SUM(G242:J242)</f>
        <v>164</v>
      </c>
      <c r="L242" s="106" t="s">
        <v>532</v>
      </c>
      <c r="M242" s="106" t="s">
        <v>57</v>
      </c>
      <c r="N242" s="106">
        <v>569</v>
      </c>
      <c r="O242" s="106" t="s">
        <v>70</v>
      </c>
      <c r="P242" s="201" t="s">
        <v>526</v>
      </c>
      <c r="Q242" s="106" t="s">
        <v>499</v>
      </c>
      <c r="R242" s="342" t="s">
        <v>500</v>
      </c>
      <c r="S242" s="632"/>
      <c r="T242" s="244"/>
      <c r="U242" s="244"/>
      <c r="V242" s="244"/>
      <c r="W242" s="244"/>
      <c r="X242" s="244"/>
      <c r="Y242" s="244"/>
      <c r="Z242" s="244"/>
      <c r="AA242" s="244"/>
      <c r="AB242" s="244"/>
      <c r="AC242" s="244"/>
      <c r="AD242" s="244"/>
      <c r="AE242" s="244"/>
      <c r="AF242" s="244"/>
      <c r="AG242" s="244"/>
      <c r="AH242" s="244"/>
      <c r="AI242" s="244"/>
      <c r="AJ242" s="244"/>
      <c r="AK242" s="244"/>
      <c r="AL242" s="244"/>
      <c r="AM242" s="244"/>
    </row>
    <row r="243" spans="1:39" ht="78.75" x14ac:dyDescent="0.25">
      <c r="A243" s="56" t="s">
        <v>960</v>
      </c>
      <c r="B243" s="201" t="s">
        <v>533</v>
      </c>
      <c r="C243" s="106"/>
      <c r="D243" s="106"/>
      <c r="E243" s="106"/>
      <c r="F243" s="201" t="s">
        <v>534</v>
      </c>
      <c r="G243" s="106">
        <v>20</v>
      </c>
      <c r="H243" s="106">
        <v>48</v>
      </c>
      <c r="I243" s="106">
        <v>48</v>
      </c>
      <c r="J243" s="106">
        <v>48</v>
      </c>
      <c r="K243" s="106">
        <v>164</v>
      </c>
      <c r="L243" s="106" t="s">
        <v>535</v>
      </c>
      <c r="M243" s="106" t="s">
        <v>57</v>
      </c>
      <c r="N243" s="106">
        <v>569</v>
      </c>
      <c r="O243" s="106" t="s">
        <v>70</v>
      </c>
      <c r="P243" s="201" t="s">
        <v>526</v>
      </c>
      <c r="Q243" s="106" t="s">
        <v>499</v>
      </c>
      <c r="R243" s="342" t="s">
        <v>500</v>
      </c>
      <c r="S243" s="632"/>
      <c r="T243" s="244"/>
      <c r="U243" s="244"/>
      <c r="V243" s="244"/>
      <c r="W243" s="244"/>
      <c r="X243" s="244"/>
      <c r="Y243" s="244"/>
      <c r="Z243" s="244"/>
      <c r="AA243" s="244"/>
      <c r="AB243" s="244"/>
      <c r="AC243" s="244"/>
      <c r="AD243" s="244"/>
      <c r="AE243" s="244"/>
      <c r="AF243" s="244"/>
      <c r="AG243" s="244"/>
      <c r="AH243" s="244"/>
      <c r="AI243" s="244"/>
      <c r="AJ243" s="244"/>
      <c r="AK243" s="244"/>
      <c r="AL243" s="244"/>
      <c r="AM243" s="244"/>
    </row>
    <row r="244" spans="1:39" ht="56.25" x14ac:dyDescent="0.25">
      <c r="A244" s="56" t="s">
        <v>960</v>
      </c>
      <c r="B244" s="201" t="s">
        <v>536</v>
      </c>
      <c r="C244" s="106"/>
      <c r="D244" s="106"/>
      <c r="E244" s="106"/>
      <c r="F244" s="201" t="s">
        <v>537</v>
      </c>
      <c r="G244" s="106">
        <v>20</v>
      </c>
      <c r="H244" s="106">
        <v>48</v>
      </c>
      <c r="I244" s="106">
        <v>48</v>
      </c>
      <c r="J244" s="106">
        <v>48</v>
      </c>
      <c r="K244" s="106">
        <v>164</v>
      </c>
      <c r="L244" s="106" t="s">
        <v>538</v>
      </c>
      <c r="M244" s="106" t="s">
        <v>57</v>
      </c>
      <c r="N244" s="106">
        <v>569</v>
      </c>
      <c r="O244" s="106" t="s">
        <v>70</v>
      </c>
      <c r="P244" s="201" t="s">
        <v>526</v>
      </c>
      <c r="Q244" s="106" t="s">
        <v>499</v>
      </c>
      <c r="R244" s="342" t="s">
        <v>500</v>
      </c>
      <c r="S244" s="632"/>
      <c r="T244" s="244"/>
      <c r="U244" s="244"/>
      <c r="V244" s="244"/>
      <c r="W244" s="244"/>
      <c r="X244" s="244"/>
      <c r="Y244" s="244"/>
      <c r="Z244" s="244"/>
      <c r="AA244" s="244"/>
      <c r="AB244" s="244"/>
      <c r="AC244" s="244"/>
      <c r="AD244" s="244"/>
      <c r="AE244" s="244"/>
      <c r="AF244" s="244"/>
      <c r="AG244" s="244"/>
      <c r="AH244" s="244"/>
      <c r="AI244" s="244"/>
      <c r="AJ244" s="244"/>
      <c r="AK244" s="244"/>
      <c r="AL244" s="244"/>
      <c r="AM244" s="244"/>
    </row>
    <row r="245" spans="1:39" ht="56.25" x14ac:dyDescent="0.25">
      <c r="A245" s="56" t="s">
        <v>960</v>
      </c>
      <c r="B245" s="201" t="s">
        <v>539</v>
      </c>
      <c r="C245" s="106"/>
      <c r="D245" s="106"/>
      <c r="E245" s="106"/>
      <c r="F245" s="201" t="s">
        <v>540</v>
      </c>
      <c r="G245" s="106">
        <v>8</v>
      </c>
      <c r="H245" s="106">
        <v>16</v>
      </c>
      <c r="I245" s="106">
        <v>16</v>
      </c>
      <c r="J245" s="106">
        <v>16</v>
      </c>
      <c r="K245" s="106">
        <v>56</v>
      </c>
      <c r="L245" s="106" t="s">
        <v>541</v>
      </c>
      <c r="M245" s="106" t="s">
        <v>57</v>
      </c>
      <c r="N245" s="106">
        <v>569</v>
      </c>
      <c r="O245" s="106" t="s">
        <v>70</v>
      </c>
      <c r="P245" s="201" t="s">
        <v>526</v>
      </c>
      <c r="Q245" s="106" t="s">
        <v>499</v>
      </c>
      <c r="R245" s="342" t="s">
        <v>500</v>
      </c>
      <c r="S245" s="632"/>
      <c r="T245" s="244"/>
      <c r="U245" s="244"/>
      <c r="V245" s="244"/>
      <c r="W245" s="244"/>
      <c r="X245" s="244"/>
      <c r="Y245" s="244"/>
      <c r="Z245" s="244"/>
      <c r="AA245" s="244"/>
      <c r="AB245" s="244"/>
      <c r="AC245" s="244"/>
      <c r="AD245" s="244"/>
      <c r="AE245" s="244"/>
      <c r="AF245" s="244"/>
      <c r="AG245" s="244"/>
      <c r="AH245" s="244"/>
      <c r="AI245" s="244"/>
      <c r="AJ245" s="244"/>
      <c r="AK245" s="244"/>
      <c r="AL245" s="244"/>
      <c r="AM245" s="244"/>
    </row>
    <row r="246" spans="1:39" ht="101.25" x14ac:dyDescent="0.25">
      <c r="A246" s="56" t="s">
        <v>960</v>
      </c>
      <c r="B246" s="201" t="s">
        <v>542</v>
      </c>
      <c r="C246" s="106" t="s">
        <v>55</v>
      </c>
      <c r="D246" s="106"/>
      <c r="E246" s="106"/>
      <c r="F246" s="201" t="s">
        <v>543</v>
      </c>
      <c r="G246" s="106">
        <v>21</v>
      </c>
      <c r="H246" s="106">
        <v>31</v>
      </c>
      <c r="I246" s="106">
        <v>30</v>
      </c>
      <c r="J246" s="106">
        <v>12</v>
      </c>
      <c r="K246" s="106">
        <f>SUM(G246:J246)</f>
        <v>94</v>
      </c>
      <c r="L246" s="106" t="s">
        <v>544</v>
      </c>
      <c r="M246" s="106" t="s">
        <v>57</v>
      </c>
      <c r="N246" s="106">
        <v>568</v>
      </c>
      <c r="O246" s="106" t="s">
        <v>545</v>
      </c>
      <c r="P246" s="201" t="s">
        <v>546</v>
      </c>
      <c r="Q246" s="106">
        <v>52</v>
      </c>
      <c r="R246" s="342" t="s">
        <v>500</v>
      </c>
      <c r="S246" s="632"/>
      <c r="T246" s="244"/>
      <c r="U246" s="244"/>
      <c r="V246" s="244"/>
      <c r="W246" s="244"/>
      <c r="X246" s="244"/>
      <c r="Y246" s="244"/>
      <c r="Z246" s="244"/>
      <c r="AA246" s="244"/>
      <c r="AB246" s="244"/>
      <c r="AC246" s="244"/>
      <c r="AD246" s="244"/>
      <c r="AE246" s="244"/>
      <c r="AF246" s="244"/>
      <c r="AG246" s="244"/>
      <c r="AH246" s="244"/>
      <c r="AI246" s="244"/>
      <c r="AJ246" s="244"/>
      <c r="AK246" s="244"/>
      <c r="AL246" s="244"/>
      <c r="AM246" s="244"/>
    </row>
    <row r="247" spans="1:39" ht="101.25" x14ac:dyDescent="0.25">
      <c r="A247" s="56" t="s">
        <v>960</v>
      </c>
      <c r="B247" s="201" t="s">
        <v>547</v>
      </c>
      <c r="C247" s="106"/>
      <c r="D247" s="106" t="s">
        <v>55</v>
      </c>
      <c r="E247" s="106"/>
      <c r="F247" s="201" t="s">
        <v>548</v>
      </c>
      <c r="G247" s="106">
        <v>15</v>
      </c>
      <c r="H247" s="106">
        <v>30</v>
      </c>
      <c r="I247" s="106">
        <v>30</v>
      </c>
      <c r="J247" s="106">
        <v>30</v>
      </c>
      <c r="K247" s="106">
        <f>SUM(G247:J247)</f>
        <v>105</v>
      </c>
      <c r="L247" s="106" t="s">
        <v>549</v>
      </c>
      <c r="M247" s="106" t="s">
        <v>57</v>
      </c>
      <c r="N247" s="106">
        <v>568</v>
      </c>
      <c r="O247" s="106" t="s">
        <v>550</v>
      </c>
      <c r="P247" s="201" t="s">
        <v>551</v>
      </c>
      <c r="Q247" s="106" t="s">
        <v>359</v>
      </c>
      <c r="R247" s="342" t="s">
        <v>500</v>
      </c>
      <c r="S247" s="632"/>
      <c r="T247" s="244"/>
      <c r="U247" s="244"/>
      <c r="V247" s="244"/>
      <c r="W247" s="244"/>
      <c r="X247" s="244"/>
      <c r="Y247" s="244"/>
      <c r="Z247" s="244"/>
      <c r="AA247" s="244"/>
      <c r="AB247" s="244"/>
      <c r="AC247" s="244"/>
      <c r="AD247" s="244"/>
      <c r="AE247" s="244"/>
      <c r="AF247" s="244"/>
      <c r="AG247" s="244"/>
      <c r="AH247" s="244"/>
      <c r="AI247" s="244"/>
      <c r="AJ247" s="244"/>
      <c r="AK247" s="244"/>
      <c r="AL247" s="244"/>
      <c r="AM247" s="244"/>
    </row>
    <row r="248" spans="1:39" ht="33.75" x14ac:dyDescent="0.25">
      <c r="A248" s="56" t="s">
        <v>960</v>
      </c>
      <c r="B248" s="201" t="s">
        <v>552</v>
      </c>
      <c r="C248" s="106"/>
      <c r="D248" s="106"/>
      <c r="E248" s="106" t="s">
        <v>55</v>
      </c>
      <c r="F248" s="201" t="s">
        <v>553</v>
      </c>
      <c r="G248" s="106">
        <v>65</v>
      </c>
      <c r="H248" s="106">
        <v>113</v>
      </c>
      <c r="I248" s="106">
        <v>104</v>
      </c>
      <c r="J248" s="106">
        <v>70</v>
      </c>
      <c r="K248" s="106">
        <f>SUM(G248:J248)</f>
        <v>352</v>
      </c>
      <c r="L248" s="106" t="s">
        <v>554</v>
      </c>
      <c r="M248" s="106" t="s">
        <v>57</v>
      </c>
      <c r="N248" s="106">
        <v>568</v>
      </c>
      <c r="O248" s="106" t="s">
        <v>550</v>
      </c>
      <c r="P248" s="201" t="s">
        <v>555</v>
      </c>
      <c r="Q248" s="106" t="s">
        <v>359</v>
      </c>
      <c r="R248" s="342" t="s">
        <v>500</v>
      </c>
      <c r="S248" s="632"/>
      <c r="T248" s="244"/>
      <c r="U248" s="244"/>
      <c r="V248" s="244"/>
      <c r="W248" s="244"/>
      <c r="X248" s="244"/>
      <c r="Y248" s="244"/>
      <c r="Z248" s="244"/>
      <c r="AA248" s="244"/>
      <c r="AB248" s="244"/>
      <c r="AC248" s="244"/>
      <c r="AD248" s="244"/>
      <c r="AE248" s="244"/>
      <c r="AF248" s="244"/>
      <c r="AG248" s="244"/>
      <c r="AH248" s="244"/>
      <c r="AI248" s="244"/>
      <c r="AJ248" s="244"/>
      <c r="AK248" s="244"/>
      <c r="AL248" s="244"/>
      <c r="AM248" s="244"/>
    </row>
    <row r="249" spans="1:39" ht="101.25" x14ac:dyDescent="0.25">
      <c r="A249" s="56" t="s">
        <v>960</v>
      </c>
      <c r="B249" s="201" t="s">
        <v>556</v>
      </c>
      <c r="C249" s="106" t="s">
        <v>55</v>
      </c>
      <c r="D249" s="106"/>
      <c r="E249" s="106"/>
      <c r="F249" s="201" t="s">
        <v>557</v>
      </c>
      <c r="G249" s="106">
        <v>0</v>
      </c>
      <c r="H249" s="106">
        <v>4</v>
      </c>
      <c r="I249" s="106">
        <v>0</v>
      </c>
      <c r="J249" s="106">
        <v>0</v>
      </c>
      <c r="K249" s="106">
        <v>4</v>
      </c>
      <c r="L249" s="106" t="s">
        <v>554</v>
      </c>
      <c r="M249" s="106" t="s">
        <v>57</v>
      </c>
      <c r="N249" s="106">
        <v>554</v>
      </c>
      <c r="O249" s="106" t="s">
        <v>70</v>
      </c>
      <c r="P249" s="201" t="s">
        <v>558</v>
      </c>
      <c r="Q249" s="106" t="s">
        <v>359</v>
      </c>
      <c r="R249" s="342" t="s">
        <v>500</v>
      </c>
      <c r="S249" s="632"/>
      <c r="T249" s="244"/>
      <c r="U249" s="244"/>
      <c r="V249" s="244"/>
      <c r="W249" s="244"/>
      <c r="X249" s="244"/>
      <c r="Y249" s="244"/>
      <c r="Z249" s="244"/>
      <c r="AA249" s="244"/>
      <c r="AB249" s="244"/>
      <c r="AC249" s="244"/>
      <c r="AD249" s="244"/>
      <c r="AE249" s="244"/>
      <c r="AF249" s="244"/>
      <c r="AG249" s="244"/>
      <c r="AH249" s="244"/>
      <c r="AI249" s="244"/>
      <c r="AJ249" s="244"/>
      <c r="AK249" s="244"/>
      <c r="AL249" s="244"/>
      <c r="AM249" s="244"/>
    </row>
    <row r="250" spans="1:39" ht="101.25" x14ac:dyDescent="0.25">
      <c r="A250" s="56" t="s">
        <v>960</v>
      </c>
      <c r="B250" s="201" t="s">
        <v>559</v>
      </c>
      <c r="C250" s="106" t="s">
        <v>55</v>
      </c>
      <c r="D250" s="106"/>
      <c r="E250" s="106"/>
      <c r="F250" s="201" t="s">
        <v>560</v>
      </c>
      <c r="G250" s="106">
        <v>3</v>
      </c>
      <c r="H250" s="106">
        <v>3</v>
      </c>
      <c r="I250" s="106">
        <v>3</v>
      </c>
      <c r="J250" s="106">
        <v>3</v>
      </c>
      <c r="K250" s="106">
        <v>12</v>
      </c>
      <c r="L250" s="106" t="s">
        <v>561</v>
      </c>
      <c r="M250" s="106" t="s">
        <v>57</v>
      </c>
      <c r="N250" s="106">
        <v>568</v>
      </c>
      <c r="O250" s="106" t="s">
        <v>562</v>
      </c>
      <c r="P250" s="201" t="s">
        <v>563</v>
      </c>
      <c r="Q250" s="106" t="s">
        <v>564</v>
      </c>
      <c r="R250" s="342" t="s">
        <v>500</v>
      </c>
      <c r="S250" s="632"/>
      <c r="T250" s="244"/>
      <c r="U250" s="244"/>
      <c r="V250" s="244"/>
      <c r="W250" s="244"/>
      <c r="X250" s="244"/>
      <c r="Y250" s="244"/>
      <c r="Z250" s="244"/>
      <c r="AA250" s="244"/>
      <c r="AB250" s="244"/>
      <c r="AC250" s="244"/>
      <c r="AD250" s="244"/>
      <c r="AE250" s="244"/>
      <c r="AF250" s="244"/>
      <c r="AG250" s="244"/>
      <c r="AH250" s="244"/>
      <c r="AI250" s="244"/>
      <c r="AJ250" s="244"/>
      <c r="AK250" s="244"/>
      <c r="AL250" s="244"/>
      <c r="AM250" s="244"/>
    </row>
    <row r="251" spans="1:39" ht="56.25" x14ac:dyDescent="0.25">
      <c r="A251" s="56" t="s">
        <v>960</v>
      </c>
      <c r="B251" s="201" t="s">
        <v>565</v>
      </c>
      <c r="C251" s="106"/>
      <c r="D251" s="106" t="s">
        <v>55</v>
      </c>
      <c r="E251" s="106"/>
      <c r="F251" s="201" t="s">
        <v>560</v>
      </c>
      <c r="G251" s="106">
        <v>250</v>
      </c>
      <c r="H251" s="106">
        <v>250</v>
      </c>
      <c r="I251" s="106">
        <v>250</v>
      </c>
      <c r="J251" s="106">
        <v>250</v>
      </c>
      <c r="K251" s="106">
        <v>1000</v>
      </c>
      <c r="L251" s="106" t="s">
        <v>566</v>
      </c>
      <c r="M251" s="106" t="s">
        <v>57</v>
      </c>
      <c r="N251" s="106">
        <v>568</v>
      </c>
      <c r="O251" s="106" t="s">
        <v>567</v>
      </c>
      <c r="P251" s="201" t="s">
        <v>568</v>
      </c>
      <c r="Q251" s="106" t="s">
        <v>564</v>
      </c>
      <c r="R251" s="342" t="s">
        <v>500</v>
      </c>
      <c r="S251" s="632"/>
      <c r="T251" s="244"/>
      <c r="U251" s="244"/>
      <c r="V251" s="244"/>
      <c r="W251" s="244"/>
      <c r="X251" s="244"/>
      <c r="Y251" s="244"/>
      <c r="Z251" s="244"/>
      <c r="AA251" s="244"/>
      <c r="AB251" s="244"/>
      <c r="AC251" s="244"/>
      <c r="AD251" s="244"/>
      <c r="AE251" s="244"/>
      <c r="AF251" s="244"/>
      <c r="AG251" s="244"/>
      <c r="AH251" s="244"/>
      <c r="AI251" s="244"/>
      <c r="AJ251" s="244"/>
      <c r="AK251" s="244"/>
      <c r="AL251" s="244"/>
      <c r="AM251" s="244"/>
    </row>
    <row r="252" spans="1:39" ht="67.5" x14ac:dyDescent="0.25">
      <c r="A252" s="56" t="s">
        <v>960</v>
      </c>
      <c r="B252" s="201" t="s">
        <v>569</v>
      </c>
      <c r="C252" s="106"/>
      <c r="D252" s="106" t="s">
        <v>55</v>
      </c>
      <c r="E252" s="106"/>
      <c r="F252" s="201" t="s">
        <v>570</v>
      </c>
      <c r="G252" s="106">
        <v>15</v>
      </c>
      <c r="H252" s="106">
        <v>15</v>
      </c>
      <c r="I252" s="106">
        <v>15</v>
      </c>
      <c r="J252" s="106">
        <v>15</v>
      </c>
      <c r="K252" s="106">
        <v>60</v>
      </c>
      <c r="L252" s="106" t="s">
        <v>571</v>
      </c>
      <c r="M252" s="106" t="s">
        <v>57</v>
      </c>
      <c r="N252" s="106">
        <v>568</v>
      </c>
      <c r="O252" s="106" t="s">
        <v>572</v>
      </c>
      <c r="P252" s="201" t="s">
        <v>568</v>
      </c>
      <c r="Q252" s="106" t="s">
        <v>564</v>
      </c>
      <c r="R252" s="342" t="s">
        <v>500</v>
      </c>
      <c r="S252" s="632"/>
      <c r="T252" s="244"/>
      <c r="U252" s="244"/>
      <c r="V252" s="244"/>
      <c r="W252" s="244"/>
      <c r="X252" s="244"/>
      <c r="Y252" s="244"/>
      <c r="Z252" s="244"/>
      <c r="AA252" s="244"/>
      <c r="AB252" s="244"/>
      <c r="AC252" s="244"/>
      <c r="AD252" s="244"/>
      <c r="AE252" s="244"/>
      <c r="AF252" s="244"/>
      <c r="AG252" s="244"/>
      <c r="AH252" s="244"/>
      <c r="AI252" s="244"/>
      <c r="AJ252" s="244"/>
      <c r="AK252" s="244"/>
      <c r="AL252" s="244"/>
      <c r="AM252" s="244"/>
    </row>
    <row r="253" spans="1:39" ht="56.25" x14ac:dyDescent="0.25">
      <c r="A253" s="56" t="s">
        <v>960</v>
      </c>
      <c r="B253" s="201" t="s">
        <v>573</v>
      </c>
      <c r="C253" s="106"/>
      <c r="D253" s="106"/>
      <c r="E253" s="106" t="s">
        <v>55</v>
      </c>
      <c r="F253" s="201" t="s">
        <v>574</v>
      </c>
      <c r="G253" s="106">
        <v>8</v>
      </c>
      <c r="H253" s="106">
        <v>12</v>
      </c>
      <c r="I253" s="106">
        <v>12</v>
      </c>
      <c r="J253" s="106">
        <v>8</v>
      </c>
      <c r="K253" s="106">
        <v>40</v>
      </c>
      <c r="L253" s="106" t="s">
        <v>575</v>
      </c>
      <c r="M253" s="106" t="s">
        <v>57</v>
      </c>
      <c r="N253" s="106">
        <v>568</v>
      </c>
      <c r="O253" s="106" t="s">
        <v>576</v>
      </c>
      <c r="P253" s="201" t="s">
        <v>577</v>
      </c>
      <c r="Q253" s="106" t="s">
        <v>564</v>
      </c>
      <c r="R253" s="342" t="s">
        <v>500</v>
      </c>
      <c r="S253" s="632"/>
      <c r="T253" s="244"/>
      <c r="U253" s="244"/>
      <c r="V253" s="244"/>
      <c r="W253" s="244"/>
      <c r="X253" s="244"/>
      <c r="Y253" s="244"/>
      <c r="Z253" s="244"/>
      <c r="AA253" s="244"/>
      <c r="AB253" s="244"/>
      <c r="AC253" s="244"/>
      <c r="AD253" s="244"/>
      <c r="AE253" s="244"/>
      <c r="AF253" s="244"/>
      <c r="AG253" s="244"/>
      <c r="AH253" s="244"/>
      <c r="AI253" s="244"/>
      <c r="AJ253" s="244"/>
      <c r="AK253" s="244"/>
      <c r="AL253" s="244"/>
      <c r="AM253" s="244"/>
    </row>
    <row r="254" spans="1:39" ht="45" x14ac:dyDescent="0.25">
      <c r="A254" s="56" t="s">
        <v>960</v>
      </c>
      <c r="B254" s="201" t="s">
        <v>578</v>
      </c>
      <c r="C254" s="106"/>
      <c r="D254" s="106" t="s">
        <v>55</v>
      </c>
      <c r="E254" s="106"/>
      <c r="F254" s="201" t="s">
        <v>579</v>
      </c>
      <c r="G254" s="106">
        <v>1</v>
      </c>
      <c r="H254" s="106">
        <v>1</v>
      </c>
      <c r="I254" s="106">
        <v>1</v>
      </c>
      <c r="J254" s="106"/>
      <c r="K254" s="106">
        <v>3</v>
      </c>
      <c r="L254" s="106" t="s">
        <v>580</v>
      </c>
      <c r="M254" s="106" t="s">
        <v>57</v>
      </c>
      <c r="N254" s="106">
        <v>568</v>
      </c>
      <c r="O254" s="106" t="s">
        <v>581</v>
      </c>
      <c r="P254" s="201" t="s">
        <v>577</v>
      </c>
      <c r="Q254" s="106" t="s">
        <v>564</v>
      </c>
      <c r="R254" s="342" t="s">
        <v>500</v>
      </c>
      <c r="S254" s="632"/>
      <c r="T254" s="244"/>
      <c r="U254" s="244"/>
      <c r="V254" s="244"/>
      <c r="W254" s="244"/>
      <c r="X254" s="244"/>
      <c r="Y254" s="244"/>
      <c r="Z254" s="244"/>
      <c r="AA254" s="244"/>
      <c r="AB254" s="244"/>
      <c r="AC254" s="244"/>
      <c r="AD254" s="244"/>
      <c r="AE254" s="244"/>
      <c r="AF254" s="244"/>
      <c r="AG254" s="244"/>
      <c r="AH254" s="244"/>
      <c r="AI254" s="244"/>
      <c r="AJ254" s="244"/>
      <c r="AK254" s="244"/>
      <c r="AL254" s="244"/>
      <c r="AM254" s="244"/>
    </row>
    <row r="255" spans="1:39" ht="123.75" x14ac:dyDescent="0.25">
      <c r="A255" s="56" t="s">
        <v>960</v>
      </c>
      <c r="B255" s="201" t="s">
        <v>582</v>
      </c>
      <c r="C255" s="106"/>
      <c r="D255" s="106"/>
      <c r="E255" s="106" t="s">
        <v>55</v>
      </c>
      <c r="F255" s="201" t="s">
        <v>583</v>
      </c>
      <c r="G255" s="106">
        <v>2</v>
      </c>
      <c r="H255" s="106">
        <v>3</v>
      </c>
      <c r="I255" s="106">
        <v>3</v>
      </c>
      <c r="J255" s="106">
        <v>3</v>
      </c>
      <c r="K255" s="106">
        <v>11</v>
      </c>
      <c r="L255" s="106" t="s">
        <v>584</v>
      </c>
      <c r="M255" s="106" t="s">
        <v>57</v>
      </c>
      <c r="N255" s="106">
        <v>568</v>
      </c>
      <c r="O255" s="106" t="s">
        <v>585</v>
      </c>
      <c r="P255" s="201" t="s">
        <v>577</v>
      </c>
      <c r="Q255" s="106" t="s">
        <v>564</v>
      </c>
      <c r="R255" s="342" t="s">
        <v>500</v>
      </c>
      <c r="S255" s="632"/>
      <c r="T255" s="244"/>
      <c r="U255" s="244"/>
      <c r="V255" s="244"/>
      <c r="W255" s="244"/>
      <c r="X255" s="244"/>
      <c r="Y255" s="244"/>
      <c r="Z255" s="244"/>
      <c r="AA255" s="244"/>
      <c r="AB255" s="244"/>
      <c r="AC255" s="244"/>
      <c r="AD255" s="244"/>
      <c r="AE255" s="244"/>
      <c r="AF255" s="244"/>
      <c r="AG255" s="244"/>
      <c r="AH255" s="244"/>
      <c r="AI255" s="244"/>
      <c r="AJ255" s="244"/>
      <c r="AK255" s="244"/>
      <c r="AL255" s="244"/>
      <c r="AM255" s="244"/>
    </row>
    <row r="256" spans="1:39" ht="45" x14ac:dyDescent="0.25">
      <c r="A256" s="56" t="s">
        <v>960</v>
      </c>
      <c r="B256" s="201" t="s">
        <v>586</v>
      </c>
      <c r="C256" s="106"/>
      <c r="D256" s="106" t="s">
        <v>55</v>
      </c>
      <c r="E256" s="106"/>
      <c r="F256" s="201" t="s">
        <v>587</v>
      </c>
      <c r="G256" s="106">
        <v>1</v>
      </c>
      <c r="H256" s="106">
        <v>1</v>
      </c>
      <c r="I256" s="106">
        <v>1</v>
      </c>
      <c r="J256" s="106">
        <v>1</v>
      </c>
      <c r="K256" s="106">
        <v>4</v>
      </c>
      <c r="L256" s="106" t="s">
        <v>588</v>
      </c>
      <c r="M256" s="106" t="s">
        <v>57</v>
      </c>
      <c r="N256" s="106">
        <v>568</v>
      </c>
      <c r="O256" s="106" t="s">
        <v>589</v>
      </c>
      <c r="P256" s="201" t="s">
        <v>590</v>
      </c>
      <c r="Q256" s="106" t="s">
        <v>564</v>
      </c>
      <c r="R256" s="342" t="s">
        <v>500</v>
      </c>
      <c r="S256" s="632"/>
      <c r="T256" s="244"/>
      <c r="U256" s="244"/>
      <c r="V256" s="244"/>
      <c r="W256" s="244"/>
      <c r="X256" s="244"/>
      <c r="Y256" s="244"/>
      <c r="Z256" s="244"/>
      <c r="AA256" s="244"/>
      <c r="AB256" s="244"/>
      <c r="AC256" s="244"/>
      <c r="AD256" s="244"/>
      <c r="AE256" s="244"/>
      <c r="AF256" s="244"/>
      <c r="AG256" s="244"/>
      <c r="AH256" s="244"/>
      <c r="AI256" s="244"/>
      <c r="AJ256" s="244"/>
      <c r="AK256" s="244"/>
      <c r="AL256" s="244"/>
      <c r="AM256" s="244"/>
    </row>
    <row r="257" spans="1:39" ht="33.75" x14ac:dyDescent="0.25">
      <c r="A257" s="56" t="s">
        <v>960</v>
      </c>
      <c r="B257" s="201" t="s">
        <v>591</v>
      </c>
      <c r="C257" s="56" t="s">
        <v>55</v>
      </c>
      <c r="D257" s="56"/>
      <c r="E257" s="56"/>
      <c r="F257" s="155" t="s">
        <v>592</v>
      </c>
      <c r="G257" s="56">
        <v>2</v>
      </c>
      <c r="H257" s="56">
        <v>1</v>
      </c>
      <c r="I257" s="56">
        <v>0</v>
      </c>
      <c r="J257" s="56">
        <v>0</v>
      </c>
      <c r="K257" s="56">
        <f t="shared" ref="K257:K263" si="12">SUBTOTAL(9,G257:J257)</f>
        <v>3</v>
      </c>
      <c r="L257" s="56" t="s">
        <v>593</v>
      </c>
      <c r="M257" s="56" t="s">
        <v>57</v>
      </c>
      <c r="N257" s="106">
        <v>514</v>
      </c>
      <c r="O257" s="56" t="s">
        <v>594</v>
      </c>
      <c r="P257" s="155" t="s">
        <v>595</v>
      </c>
      <c r="Q257" s="56">
        <v>50</v>
      </c>
      <c r="R257" s="129" t="s">
        <v>596</v>
      </c>
      <c r="S257" s="632"/>
      <c r="T257" s="244"/>
      <c r="U257" s="244"/>
      <c r="V257" s="244"/>
      <c r="W257" s="244"/>
      <c r="X257" s="244"/>
      <c r="Y257" s="244"/>
      <c r="Z257" s="244"/>
      <c r="AA257" s="244"/>
      <c r="AB257" s="244"/>
      <c r="AC257" s="244"/>
      <c r="AD257" s="244"/>
      <c r="AE257" s="244"/>
      <c r="AF257" s="244"/>
      <c r="AG257" s="244"/>
      <c r="AH257" s="244"/>
      <c r="AI257" s="244"/>
      <c r="AJ257" s="244"/>
      <c r="AK257" s="244"/>
      <c r="AL257" s="244"/>
      <c r="AM257" s="244"/>
    </row>
    <row r="258" spans="1:39" ht="33.75" x14ac:dyDescent="0.25">
      <c r="A258" s="56" t="s">
        <v>960</v>
      </c>
      <c r="B258" s="201" t="s">
        <v>597</v>
      </c>
      <c r="C258" s="56" t="s">
        <v>55</v>
      </c>
      <c r="D258" s="56"/>
      <c r="E258" s="56"/>
      <c r="F258" s="155" t="s">
        <v>598</v>
      </c>
      <c r="G258" s="56">
        <v>0</v>
      </c>
      <c r="H258" s="56">
        <v>2</v>
      </c>
      <c r="I258" s="56">
        <v>1</v>
      </c>
      <c r="J258" s="56">
        <v>0</v>
      </c>
      <c r="K258" s="56">
        <f t="shared" si="12"/>
        <v>3</v>
      </c>
      <c r="L258" s="56" t="s">
        <v>544</v>
      </c>
      <c r="M258" s="56" t="s">
        <v>57</v>
      </c>
      <c r="N258" s="106">
        <v>514</v>
      </c>
      <c r="O258" s="75" t="s">
        <v>599</v>
      </c>
      <c r="P258" s="155" t="s">
        <v>600</v>
      </c>
      <c r="Q258" s="56">
        <v>75</v>
      </c>
      <c r="R258" s="129" t="s">
        <v>596</v>
      </c>
      <c r="S258" s="632"/>
      <c r="T258" s="244"/>
      <c r="U258" s="244"/>
      <c r="V258" s="244"/>
      <c r="W258" s="244"/>
      <c r="X258" s="244"/>
      <c r="Y258" s="244"/>
      <c r="Z258" s="244"/>
      <c r="AA258" s="244"/>
      <c r="AB258" s="244"/>
      <c r="AC258" s="244"/>
      <c r="AD258" s="244"/>
      <c r="AE258" s="244"/>
      <c r="AF258" s="244"/>
      <c r="AG258" s="244"/>
      <c r="AH258" s="244"/>
      <c r="AI258" s="244"/>
      <c r="AJ258" s="244"/>
      <c r="AK258" s="244"/>
      <c r="AL258" s="244"/>
      <c r="AM258" s="244"/>
    </row>
    <row r="259" spans="1:39" ht="33.75" x14ac:dyDescent="0.25">
      <c r="A259" s="56" t="s">
        <v>960</v>
      </c>
      <c r="B259" s="201" t="s">
        <v>601</v>
      </c>
      <c r="C259" s="56" t="s">
        <v>55</v>
      </c>
      <c r="D259" s="56"/>
      <c r="E259" s="56"/>
      <c r="F259" s="155" t="s">
        <v>602</v>
      </c>
      <c r="G259" s="56">
        <v>0</v>
      </c>
      <c r="H259" s="56">
        <v>1</v>
      </c>
      <c r="I259" s="56">
        <v>1</v>
      </c>
      <c r="J259" s="75">
        <v>0</v>
      </c>
      <c r="K259" s="56">
        <f t="shared" si="12"/>
        <v>2</v>
      </c>
      <c r="L259" s="56" t="s">
        <v>544</v>
      </c>
      <c r="M259" s="56" t="s">
        <v>57</v>
      </c>
      <c r="N259" s="106">
        <v>514</v>
      </c>
      <c r="O259" s="75" t="s">
        <v>599</v>
      </c>
      <c r="P259" s="155" t="s">
        <v>603</v>
      </c>
      <c r="Q259" s="56">
        <v>50</v>
      </c>
      <c r="R259" s="129" t="s">
        <v>596</v>
      </c>
      <c r="S259" s="632"/>
      <c r="T259" s="244"/>
      <c r="U259" s="244"/>
      <c r="V259" s="244"/>
      <c r="W259" s="244"/>
      <c r="X259" s="244"/>
      <c r="Y259" s="244"/>
      <c r="Z259" s="244"/>
      <c r="AA259" s="244"/>
      <c r="AB259" s="244"/>
      <c r="AC259" s="244"/>
      <c r="AD259" s="244"/>
      <c r="AE259" s="244"/>
      <c r="AF259" s="244"/>
      <c r="AG259" s="244"/>
      <c r="AH259" s="244"/>
      <c r="AI259" s="244"/>
      <c r="AJ259" s="244"/>
      <c r="AK259" s="244"/>
      <c r="AL259" s="244"/>
      <c r="AM259" s="244"/>
    </row>
    <row r="260" spans="1:39" ht="33.75" x14ac:dyDescent="0.25">
      <c r="A260" s="56" t="s">
        <v>960</v>
      </c>
      <c r="B260" s="201" t="s">
        <v>604</v>
      </c>
      <c r="C260" s="56" t="s">
        <v>55</v>
      </c>
      <c r="D260" s="56"/>
      <c r="E260" s="56"/>
      <c r="F260" s="155" t="s">
        <v>605</v>
      </c>
      <c r="G260" s="56">
        <v>0</v>
      </c>
      <c r="H260" s="56">
        <v>2</v>
      </c>
      <c r="I260" s="56">
        <v>1</v>
      </c>
      <c r="J260" s="56">
        <v>0</v>
      </c>
      <c r="K260" s="56">
        <f t="shared" si="12"/>
        <v>3</v>
      </c>
      <c r="L260" s="56" t="s">
        <v>606</v>
      </c>
      <c r="M260" s="56" t="s">
        <v>57</v>
      </c>
      <c r="N260" s="106">
        <v>514</v>
      </c>
      <c r="O260" s="75" t="s">
        <v>599</v>
      </c>
      <c r="P260" s="155" t="s">
        <v>603</v>
      </c>
      <c r="Q260" s="56">
        <v>75</v>
      </c>
      <c r="R260" s="129" t="s">
        <v>596</v>
      </c>
      <c r="S260" s="632"/>
      <c r="T260" s="244"/>
      <c r="U260" s="244"/>
      <c r="V260" s="244"/>
      <c r="W260" s="244"/>
      <c r="X260" s="244"/>
      <c r="Y260" s="244"/>
      <c r="Z260" s="244"/>
      <c r="AA260" s="244"/>
      <c r="AB260" s="244"/>
      <c r="AC260" s="244"/>
      <c r="AD260" s="244"/>
      <c r="AE260" s="244"/>
      <c r="AF260" s="244"/>
      <c r="AG260" s="244"/>
      <c r="AH260" s="244"/>
      <c r="AI260" s="244"/>
      <c r="AJ260" s="244"/>
      <c r="AK260" s="244"/>
      <c r="AL260" s="244"/>
      <c r="AM260" s="244"/>
    </row>
    <row r="261" spans="1:39" ht="45" x14ac:dyDescent="0.25">
      <c r="A261" s="56" t="s">
        <v>960</v>
      </c>
      <c r="B261" s="201" t="s">
        <v>607</v>
      </c>
      <c r="C261" s="56" t="s">
        <v>55</v>
      </c>
      <c r="D261" s="106"/>
      <c r="E261" s="106"/>
      <c r="F261" s="155" t="s">
        <v>608</v>
      </c>
      <c r="G261" s="106">
        <v>1</v>
      </c>
      <c r="H261" s="106">
        <v>2</v>
      </c>
      <c r="I261" s="106">
        <v>2</v>
      </c>
      <c r="J261" s="75">
        <v>0</v>
      </c>
      <c r="K261" s="56">
        <f t="shared" si="12"/>
        <v>5</v>
      </c>
      <c r="L261" s="56" t="s">
        <v>609</v>
      </c>
      <c r="M261" s="56" t="s">
        <v>57</v>
      </c>
      <c r="N261" s="106">
        <v>514</v>
      </c>
      <c r="O261" s="75" t="s">
        <v>599</v>
      </c>
      <c r="P261" s="155" t="s">
        <v>603</v>
      </c>
      <c r="Q261" s="106">
        <v>50</v>
      </c>
      <c r="R261" s="129" t="s">
        <v>596</v>
      </c>
      <c r="S261" s="632"/>
      <c r="T261" s="244"/>
      <c r="U261" s="244"/>
      <c r="V261" s="244"/>
      <c r="W261" s="244"/>
      <c r="X261" s="244"/>
      <c r="Y261" s="244"/>
      <c r="Z261" s="244"/>
      <c r="AA261" s="244"/>
      <c r="AB261" s="244"/>
      <c r="AC261" s="244"/>
      <c r="AD261" s="244"/>
      <c r="AE261" s="244"/>
      <c r="AF261" s="244"/>
      <c r="AG261" s="244"/>
      <c r="AH261" s="244"/>
      <c r="AI261" s="244"/>
      <c r="AJ261" s="244"/>
      <c r="AK261" s="244"/>
      <c r="AL261" s="244"/>
      <c r="AM261" s="244"/>
    </row>
    <row r="262" spans="1:39" ht="22.5" x14ac:dyDescent="0.25">
      <c r="A262" s="56" t="s">
        <v>960</v>
      </c>
      <c r="B262" s="269" t="s">
        <v>610</v>
      </c>
      <c r="C262" s="106" t="s">
        <v>55</v>
      </c>
      <c r="D262" s="56"/>
      <c r="E262" s="56"/>
      <c r="F262" s="155" t="s">
        <v>611</v>
      </c>
      <c r="G262" s="56">
        <v>0</v>
      </c>
      <c r="H262" s="56">
        <v>2</v>
      </c>
      <c r="I262" s="56">
        <v>1</v>
      </c>
      <c r="J262" s="75">
        <v>0</v>
      </c>
      <c r="K262" s="56">
        <f t="shared" si="12"/>
        <v>3</v>
      </c>
      <c r="L262" s="56" t="s">
        <v>609</v>
      </c>
      <c r="M262" s="56" t="s">
        <v>57</v>
      </c>
      <c r="N262" s="106">
        <v>514</v>
      </c>
      <c r="O262" s="75" t="s">
        <v>599</v>
      </c>
      <c r="P262" s="155" t="s">
        <v>603</v>
      </c>
      <c r="Q262" s="56">
        <v>75</v>
      </c>
      <c r="R262" s="129" t="s">
        <v>596</v>
      </c>
      <c r="S262" s="632"/>
      <c r="T262" s="244"/>
      <c r="U262" s="244"/>
      <c r="V262" s="244"/>
      <c r="W262" s="244"/>
      <c r="X262" s="244"/>
      <c r="Y262" s="244"/>
      <c r="Z262" s="244"/>
      <c r="AA262" s="244"/>
      <c r="AB262" s="244"/>
      <c r="AC262" s="244"/>
      <c r="AD262" s="244"/>
      <c r="AE262" s="244"/>
      <c r="AF262" s="244"/>
      <c r="AG262" s="244"/>
      <c r="AH262" s="244"/>
      <c r="AI262" s="244"/>
      <c r="AJ262" s="244"/>
      <c r="AK262" s="244"/>
      <c r="AL262" s="244"/>
      <c r="AM262" s="244"/>
    </row>
    <row r="263" spans="1:39" ht="45" x14ac:dyDescent="0.25">
      <c r="A263" s="56" t="s">
        <v>960</v>
      </c>
      <c r="B263" s="269" t="s">
        <v>612</v>
      </c>
      <c r="C263" s="56"/>
      <c r="D263" s="56" t="s">
        <v>55</v>
      </c>
      <c r="E263" s="56"/>
      <c r="F263" s="155" t="s">
        <v>613</v>
      </c>
      <c r="G263" s="56">
        <v>1</v>
      </c>
      <c r="H263" s="56">
        <v>1</v>
      </c>
      <c r="I263" s="75">
        <v>1</v>
      </c>
      <c r="J263" s="75">
        <v>0</v>
      </c>
      <c r="K263" s="56">
        <f t="shared" si="12"/>
        <v>3</v>
      </c>
      <c r="L263" s="56" t="s">
        <v>614</v>
      </c>
      <c r="M263" s="56" t="s">
        <v>57</v>
      </c>
      <c r="N263" s="106">
        <v>514</v>
      </c>
      <c r="O263" s="106" t="s">
        <v>70</v>
      </c>
      <c r="P263" s="155" t="s">
        <v>615</v>
      </c>
      <c r="Q263" s="56">
        <v>3</v>
      </c>
      <c r="R263" s="129" t="s">
        <v>596</v>
      </c>
      <c r="S263" s="632"/>
      <c r="T263" s="244"/>
      <c r="U263" s="244"/>
      <c r="V263" s="244"/>
      <c r="W263" s="244"/>
      <c r="X263" s="244"/>
      <c r="Y263" s="244"/>
      <c r="Z263" s="244"/>
      <c r="AA263" s="244"/>
      <c r="AB263" s="244"/>
      <c r="AC263" s="244"/>
      <c r="AD263" s="244"/>
      <c r="AE263" s="244"/>
      <c r="AF263" s="244"/>
      <c r="AG263" s="244"/>
      <c r="AH263" s="244"/>
      <c r="AI263" s="244"/>
      <c r="AJ263" s="244"/>
      <c r="AK263" s="244"/>
      <c r="AL263" s="244"/>
      <c r="AM263" s="244"/>
    </row>
    <row r="264" spans="1:39" ht="135" x14ac:dyDescent="0.25">
      <c r="A264" s="56" t="s">
        <v>960</v>
      </c>
      <c r="B264" s="269" t="s">
        <v>616</v>
      </c>
      <c r="C264" s="75" t="s">
        <v>55</v>
      </c>
      <c r="D264" s="75"/>
      <c r="E264" s="75"/>
      <c r="F264" s="269" t="s">
        <v>617</v>
      </c>
      <c r="G264" s="75">
        <v>1</v>
      </c>
      <c r="H264" s="75">
        <v>1</v>
      </c>
      <c r="I264" s="75">
        <v>1</v>
      </c>
      <c r="J264" s="75">
        <v>1</v>
      </c>
      <c r="K264" s="75">
        <v>4</v>
      </c>
      <c r="L264" s="75" t="s">
        <v>57</v>
      </c>
      <c r="M264" s="75" t="s">
        <v>57</v>
      </c>
      <c r="N264" s="75">
        <v>571</v>
      </c>
      <c r="O264" s="56" t="s">
        <v>70</v>
      </c>
      <c r="P264" s="269" t="s">
        <v>618</v>
      </c>
      <c r="Q264" s="75">
        <v>15</v>
      </c>
      <c r="R264" s="345" t="s">
        <v>619</v>
      </c>
      <c r="S264" s="632"/>
      <c r="T264" s="244"/>
      <c r="U264" s="244"/>
      <c r="V264" s="244"/>
      <c r="W264" s="244"/>
      <c r="X264" s="244"/>
      <c r="Y264" s="244"/>
      <c r="Z264" s="244"/>
      <c r="AA264" s="244"/>
      <c r="AB264" s="244"/>
      <c r="AC264" s="244"/>
      <c r="AD264" s="244"/>
      <c r="AE264" s="244"/>
      <c r="AF264" s="244"/>
      <c r="AG264" s="244"/>
      <c r="AH264" s="244"/>
      <c r="AI264" s="244"/>
      <c r="AJ264" s="244"/>
      <c r="AK264" s="244"/>
      <c r="AL264" s="244"/>
      <c r="AM264" s="244"/>
    </row>
    <row r="265" spans="1:39" ht="90" x14ac:dyDescent="0.25">
      <c r="A265" s="56" t="s">
        <v>960</v>
      </c>
      <c r="B265" s="269" t="s">
        <v>620</v>
      </c>
      <c r="C265" s="76" t="s">
        <v>55</v>
      </c>
      <c r="D265" s="76"/>
      <c r="E265" s="76"/>
      <c r="F265" s="269" t="s">
        <v>621</v>
      </c>
      <c r="G265" s="75">
        <v>1</v>
      </c>
      <c r="H265" s="75"/>
      <c r="I265" s="75"/>
      <c r="J265" s="75"/>
      <c r="K265" s="75">
        <v>1</v>
      </c>
      <c r="L265" s="75" t="s">
        <v>622</v>
      </c>
      <c r="M265" s="75" t="s">
        <v>57</v>
      </c>
      <c r="N265" s="75">
        <v>571</v>
      </c>
      <c r="O265" s="75" t="s">
        <v>623</v>
      </c>
      <c r="P265" s="269" t="s">
        <v>624</v>
      </c>
      <c r="Q265" s="75">
        <v>6</v>
      </c>
      <c r="R265" s="345" t="s">
        <v>619</v>
      </c>
      <c r="S265" s="632"/>
      <c r="T265" s="244"/>
      <c r="U265" s="244"/>
      <c r="V265" s="244"/>
      <c r="W265" s="244"/>
      <c r="X265" s="244"/>
      <c r="Y265" s="244"/>
      <c r="Z265" s="244"/>
      <c r="AA265" s="244"/>
      <c r="AB265" s="244"/>
      <c r="AC265" s="244"/>
      <c r="AD265" s="244"/>
      <c r="AE265" s="244"/>
      <c r="AF265" s="244"/>
      <c r="AG265" s="244"/>
      <c r="AH265" s="244"/>
      <c r="AI265" s="244"/>
      <c r="AJ265" s="244"/>
      <c r="AK265" s="244"/>
      <c r="AL265" s="244"/>
      <c r="AM265" s="244"/>
    </row>
    <row r="266" spans="1:39" ht="45" x14ac:dyDescent="0.25">
      <c r="A266" s="56" t="s">
        <v>960</v>
      </c>
      <c r="B266" s="269" t="s">
        <v>625</v>
      </c>
      <c r="C266" s="75" t="s">
        <v>55</v>
      </c>
      <c r="D266" s="75"/>
      <c r="E266" s="75"/>
      <c r="F266" s="269" t="s">
        <v>626</v>
      </c>
      <c r="G266" s="75"/>
      <c r="H266" s="75">
        <v>1</v>
      </c>
      <c r="I266" s="75"/>
      <c r="J266" s="75"/>
      <c r="K266" s="75">
        <v>1</v>
      </c>
      <c r="L266" s="75" t="s">
        <v>627</v>
      </c>
      <c r="M266" s="75" t="s">
        <v>57</v>
      </c>
      <c r="N266" s="75">
        <v>460</v>
      </c>
      <c r="O266" s="75" t="s">
        <v>628</v>
      </c>
      <c r="P266" s="269" t="s">
        <v>629</v>
      </c>
      <c r="Q266" s="75">
        <v>101</v>
      </c>
      <c r="R266" s="345" t="s">
        <v>619</v>
      </c>
      <c r="S266" s="632"/>
      <c r="T266" s="244"/>
      <c r="U266" s="244"/>
      <c r="V266" s="244"/>
      <c r="W266" s="244"/>
      <c r="X266" s="244"/>
      <c r="Y266" s="244"/>
      <c r="Z266" s="244"/>
      <c r="AA266" s="244"/>
      <c r="AB266" s="244"/>
      <c r="AC266" s="244"/>
      <c r="AD266" s="244"/>
      <c r="AE266" s="244"/>
      <c r="AF266" s="244"/>
      <c r="AG266" s="244"/>
      <c r="AH266" s="244"/>
      <c r="AI266" s="244"/>
      <c r="AJ266" s="244"/>
      <c r="AK266" s="244"/>
      <c r="AL266" s="244"/>
      <c r="AM266" s="244"/>
    </row>
    <row r="267" spans="1:39" ht="146.25" x14ac:dyDescent="0.25">
      <c r="A267" s="56" t="s">
        <v>960</v>
      </c>
      <c r="B267" s="269" t="s">
        <v>630</v>
      </c>
      <c r="C267" s="75" t="s">
        <v>55</v>
      </c>
      <c r="D267" s="75"/>
      <c r="E267" s="75"/>
      <c r="F267" s="269" t="s">
        <v>631</v>
      </c>
      <c r="G267" s="75">
        <v>25</v>
      </c>
      <c r="H267" s="75">
        <v>25</v>
      </c>
      <c r="I267" s="75">
        <v>26</v>
      </c>
      <c r="J267" s="75">
        <v>25</v>
      </c>
      <c r="K267" s="75">
        <v>101</v>
      </c>
      <c r="L267" s="75" t="s">
        <v>632</v>
      </c>
      <c r="M267" s="75" t="s">
        <v>57</v>
      </c>
      <c r="N267" s="270">
        <v>571</v>
      </c>
      <c r="O267" s="75" t="s">
        <v>633</v>
      </c>
      <c r="P267" s="269" t="s">
        <v>634</v>
      </c>
      <c r="Q267" s="75">
        <v>100</v>
      </c>
      <c r="R267" s="345" t="s">
        <v>619</v>
      </c>
      <c r="S267" s="632"/>
      <c r="T267" s="244"/>
      <c r="U267" s="244"/>
      <c r="V267" s="244"/>
      <c r="W267" s="244"/>
      <c r="X267" s="244"/>
      <c r="Y267" s="244"/>
      <c r="Z267" s="244"/>
      <c r="AA267" s="244"/>
      <c r="AB267" s="244"/>
      <c r="AC267" s="244"/>
      <c r="AD267" s="244"/>
      <c r="AE267" s="244"/>
      <c r="AF267" s="244"/>
      <c r="AG267" s="244"/>
      <c r="AH267" s="244"/>
      <c r="AI267" s="244"/>
      <c r="AJ267" s="244"/>
      <c r="AK267" s="244"/>
      <c r="AL267" s="244"/>
      <c r="AM267" s="244"/>
    </row>
    <row r="268" spans="1:39" ht="146.25" x14ac:dyDescent="0.25">
      <c r="A268" s="56" t="s">
        <v>960</v>
      </c>
      <c r="B268" s="269" t="s">
        <v>635</v>
      </c>
      <c r="C268" s="75"/>
      <c r="D268" s="75"/>
      <c r="E268" s="75" t="s">
        <v>55</v>
      </c>
      <c r="F268" s="269" t="s">
        <v>631</v>
      </c>
      <c r="G268" s="75">
        <v>25</v>
      </c>
      <c r="H268" s="75">
        <v>25</v>
      </c>
      <c r="I268" s="75">
        <v>26</v>
      </c>
      <c r="J268" s="75">
        <v>25</v>
      </c>
      <c r="K268" s="75">
        <v>101</v>
      </c>
      <c r="L268" s="75" t="s">
        <v>632</v>
      </c>
      <c r="M268" s="75" t="s">
        <v>57</v>
      </c>
      <c r="N268" s="270">
        <v>571</v>
      </c>
      <c r="O268" s="75" t="s">
        <v>633</v>
      </c>
      <c r="P268" s="269" t="s">
        <v>634</v>
      </c>
      <c r="Q268" s="75">
        <v>100</v>
      </c>
      <c r="R268" s="345" t="s">
        <v>619</v>
      </c>
      <c r="S268" s="632"/>
      <c r="T268" s="244"/>
      <c r="U268" s="244"/>
      <c r="V268" s="244"/>
      <c r="W268" s="244"/>
      <c r="X268" s="244"/>
      <c r="Y268" s="244"/>
      <c r="Z268" s="244"/>
      <c r="AA268" s="244"/>
      <c r="AB268" s="244"/>
      <c r="AC268" s="244"/>
      <c r="AD268" s="244"/>
      <c r="AE268" s="244"/>
      <c r="AF268" s="244"/>
      <c r="AG268" s="244"/>
      <c r="AH268" s="244"/>
      <c r="AI268" s="244"/>
      <c r="AJ268" s="244"/>
      <c r="AK268" s="244"/>
      <c r="AL268" s="244"/>
      <c r="AM268" s="244"/>
    </row>
    <row r="269" spans="1:39" ht="112.5" x14ac:dyDescent="0.25">
      <c r="A269" s="56" t="s">
        <v>960</v>
      </c>
      <c r="B269" s="269" t="s">
        <v>636</v>
      </c>
      <c r="C269" s="75"/>
      <c r="D269" s="75" t="s">
        <v>55</v>
      </c>
      <c r="E269" s="75"/>
      <c r="F269" s="269" t="s">
        <v>637</v>
      </c>
      <c r="G269" s="75">
        <v>10</v>
      </c>
      <c r="H269" s="75">
        <v>10</v>
      </c>
      <c r="I269" s="75">
        <v>10</v>
      </c>
      <c r="J269" s="75">
        <v>10</v>
      </c>
      <c r="K269" s="75">
        <v>40</v>
      </c>
      <c r="L269" s="75" t="s">
        <v>638</v>
      </c>
      <c r="M269" s="75" t="s">
        <v>452</v>
      </c>
      <c r="N269" s="270">
        <v>571</v>
      </c>
      <c r="O269" s="75" t="s">
        <v>633</v>
      </c>
      <c r="P269" s="269" t="s">
        <v>639</v>
      </c>
      <c r="Q269" s="75">
        <v>50</v>
      </c>
      <c r="R269" s="345" t="s">
        <v>619</v>
      </c>
      <c r="S269" s="632"/>
      <c r="T269" s="244"/>
      <c r="U269" s="244"/>
      <c r="V269" s="244"/>
      <c r="W269" s="244"/>
      <c r="X269" s="244"/>
      <c r="Y269" s="244"/>
      <c r="Z269" s="244"/>
      <c r="AA269" s="244"/>
      <c r="AB269" s="244"/>
      <c r="AC269" s="244"/>
      <c r="AD269" s="244"/>
      <c r="AE269" s="244"/>
      <c r="AF269" s="244"/>
      <c r="AG269" s="244"/>
      <c r="AH269" s="244"/>
      <c r="AI269" s="244"/>
      <c r="AJ269" s="244"/>
      <c r="AK269" s="244"/>
      <c r="AL269" s="244"/>
      <c r="AM269" s="244"/>
    </row>
    <row r="270" spans="1:39" ht="123.75" x14ac:dyDescent="0.25">
      <c r="A270" s="56" t="s">
        <v>960</v>
      </c>
      <c r="B270" s="269" t="s">
        <v>640</v>
      </c>
      <c r="C270" s="75"/>
      <c r="D270" s="75"/>
      <c r="E270" s="75" t="s">
        <v>55</v>
      </c>
      <c r="F270" s="269" t="s">
        <v>641</v>
      </c>
      <c r="G270" s="75">
        <v>1</v>
      </c>
      <c r="H270" s="75">
        <v>1</v>
      </c>
      <c r="I270" s="75">
        <v>1</v>
      </c>
      <c r="J270" s="75">
        <v>1</v>
      </c>
      <c r="K270" s="75">
        <v>4</v>
      </c>
      <c r="L270" s="75" t="s">
        <v>642</v>
      </c>
      <c r="M270" s="75" t="s">
        <v>452</v>
      </c>
      <c r="N270" s="270">
        <v>571</v>
      </c>
      <c r="O270" s="75" t="s">
        <v>633</v>
      </c>
      <c r="P270" s="269" t="s">
        <v>643</v>
      </c>
      <c r="Q270" s="75">
        <v>10</v>
      </c>
      <c r="R270" s="345" t="s">
        <v>619</v>
      </c>
      <c r="S270" s="632"/>
      <c r="T270" s="244"/>
      <c r="U270" s="244"/>
      <c r="V270" s="244"/>
      <c r="W270" s="244"/>
      <c r="X270" s="244"/>
      <c r="Y270" s="244"/>
      <c r="Z270" s="244"/>
      <c r="AA270" s="244"/>
      <c r="AB270" s="244"/>
      <c r="AC270" s="244"/>
      <c r="AD270" s="244"/>
      <c r="AE270" s="244"/>
      <c r="AF270" s="244"/>
      <c r="AG270" s="244"/>
      <c r="AH270" s="244"/>
      <c r="AI270" s="244"/>
      <c r="AJ270" s="244"/>
      <c r="AK270" s="244"/>
      <c r="AL270" s="244"/>
      <c r="AM270" s="244"/>
    </row>
    <row r="271" spans="1:39" ht="112.5" x14ac:dyDescent="0.25">
      <c r="A271" s="56" t="s">
        <v>960</v>
      </c>
      <c r="B271" s="269" t="s">
        <v>644</v>
      </c>
      <c r="C271" s="75" t="s">
        <v>55</v>
      </c>
      <c r="D271" s="75"/>
      <c r="E271" s="75"/>
      <c r="F271" s="269" t="s">
        <v>645</v>
      </c>
      <c r="G271" s="75">
        <v>2</v>
      </c>
      <c r="H271" s="75">
        <v>2</v>
      </c>
      <c r="I271" s="75">
        <v>2</v>
      </c>
      <c r="J271" s="75">
        <v>2</v>
      </c>
      <c r="K271" s="75">
        <v>8</v>
      </c>
      <c r="L271" s="75" t="s">
        <v>646</v>
      </c>
      <c r="M271" s="75" t="s">
        <v>452</v>
      </c>
      <c r="N271" s="270">
        <v>571</v>
      </c>
      <c r="O271" s="75" t="s">
        <v>647</v>
      </c>
      <c r="P271" s="269" t="s">
        <v>648</v>
      </c>
      <c r="Q271" s="75">
        <v>100</v>
      </c>
      <c r="R271" s="345" t="s">
        <v>619</v>
      </c>
      <c r="S271" s="632"/>
      <c r="T271" s="244"/>
      <c r="U271" s="244"/>
      <c r="V271" s="244"/>
      <c r="W271" s="244"/>
      <c r="X271" s="244"/>
      <c r="Y271" s="244"/>
      <c r="Z271" s="244"/>
      <c r="AA271" s="244"/>
      <c r="AB271" s="244"/>
      <c r="AC271" s="244"/>
      <c r="AD271" s="244"/>
      <c r="AE271" s="244"/>
      <c r="AF271" s="244"/>
      <c r="AG271" s="244"/>
      <c r="AH271" s="244"/>
      <c r="AI271" s="244"/>
      <c r="AJ271" s="244"/>
      <c r="AK271" s="244"/>
      <c r="AL271" s="244"/>
      <c r="AM271" s="244"/>
    </row>
    <row r="272" spans="1:39" ht="90" x14ac:dyDescent="0.25">
      <c r="A272" s="56" t="s">
        <v>960</v>
      </c>
      <c r="B272" s="269" t="s">
        <v>649</v>
      </c>
      <c r="C272" s="75"/>
      <c r="D272" s="75"/>
      <c r="E272" s="75" t="s">
        <v>55</v>
      </c>
      <c r="F272" s="269" t="s">
        <v>650</v>
      </c>
      <c r="G272" s="75">
        <v>15</v>
      </c>
      <c r="H272" s="75">
        <v>15</v>
      </c>
      <c r="I272" s="75">
        <v>15</v>
      </c>
      <c r="J272" s="75">
        <v>15</v>
      </c>
      <c r="K272" s="75">
        <v>60</v>
      </c>
      <c r="L272" s="75" t="s">
        <v>642</v>
      </c>
      <c r="M272" s="75" t="s">
        <v>57</v>
      </c>
      <c r="N272" s="75">
        <v>571</v>
      </c>
      <c r="O272" s="75" t="s">
        <v>651</v>
      </c>
      <c r="P272" s="269" t="s">
        <v>652</v>
      </c>
      <c r="Q272" s="75">
        <v>15</v>
      </c>
      <c r="R272" s="345" t="s">
        <v>619</v>
      </c>
      <c r="S272" s="632"/>
      <c r="T272" s="244"/>
      <c r="U272" s="244"/>
      <c r="V272" s="244"/>
      <c r="W272" s="244"/>
      <c r="X272" s="244"/>
      <c r="Y272" s="244"/>
      <c r="Z272" s="244"/>
      <c r="AA272" s="244"/>
      <c r="AB272" s="244"/>
      <c r="AC272" s="244"/>
      <c r="AD272" s="244"/>
      <c r="AE272" s="244"/>
      <c r="AF272" s="244"/>
      <c r="AG272" s="244"/>
      <c r="AH272" s="244"/>
      <c r="AI272" s="244"/>
      <c r="AJ272" s="244"/>
      <c r="AK272" s="244"/>
      <c r="AL272" s="244"/>
      <c r="AM272" s="244"/>
    </row>
    <row r="273" spans="1:39" ht="90" x14ac:dyDescent="0.25">
      <c r="A273" s="56" t="s">
        <v>960</v>
      </c>
      <c r="B273" s="201" t="s">
        <v>653</v>
      </c>
      <c r="C273" s="56" t="s">
        <v>55</v>
      </c>
      <c r="D273" s="56"/>
      <c r="E273" s="56"/>
      <c r="F273" s="155" t="s">
        <v>654</v>
      </c>
      <c r="G273" s="56">
        <v>2</v>
      </c>
      <c r="H273" s="56">
        <v>4</v>
      </c>
      <c r="I273" s="56">
        <v>2</v>
      </c>
      <c r="J273" s="56">
        <v>4</v>
      </c>
      <c r="K273" s="56">
        <v>12</v>
      </c>
      <c r="L273" s="56" t="s">
        <v>655</v>
      </c>
      <c r="M273" s="56" t="s">
        <v>57</v>
      </c>
      <c r="N273" s="106">
        <v>569</v>
      </c>
      <c r="O273" s="106" t="s">
        <v>70</v>
      </c>
      <c r="P273" s="155" t="s">
        <v>656</v>
      </c>
      <c r="Q273" s="56">
        <v>1</v>
      </c>
      <c r="R273" s="129" t="s">
        <v>619</v>
      </c>
      <c r="S273" s="632"/>
      <c r="T273" s="244"/>
      <c r="U273" s="244"/>
      <c r="V273" s="244"/>
      <c r="W273" s="244"/>
      <c r="X273" s="244"/>
      <c r="Y273" s="244"/>
      <c r="Z273" s="244"/>
      <c r="AA273" s="244"/>
      <c r="AB273" s="244"/>
      <c r="AC273" s="244"/>
      <c r="AD273" s="244"/>
      <c r="AE273" s="244"/>
      <c r="AF273" s="244"/>
      <c r="AG273" s="244"/>
      <c r="AH273" s="244"/>
      <c r="AI273" s="244"/>
      <c r="AJ273" s="244"/>
      <c r="AK273" s="244"/>
      <c r="AL273" s="244"/>
      <c r="AM273" s="244"/>
    </row>
    <row r="274" spans="1:39" ht="67.5" x14ac:dyDescent="0.25">
      <c r="A274" s="56" t="s">
        <v>960</v>
      </c>
      <c r="B274" s="201" t="s">
        <v>657</v>
      </c>
      <c r="C274" s="75" t="s">
        <v>55</v>
      </c>
      <c r="D274" s="75" t="s">
        <v>55</v>
      </c>
      <c r="E274" s="75" t="s">
        <v>55</v>
      </c>
      <c r="F274" s="155" t="s">
        <v>658</v>
      </c>
      <c r="G274" s="56">
        <v>184</v>
      </c>
      <c r="H274" s="56">
        <v>196</v>
      </c>
      <c r="I274" s="56">
        <v>164</v>
      </c>
      <c r="J274" s="106">
        <v>124</v>
      </c>
      <c r="K274" s="56">
        <v>668</v>
      </c>
      <c r="L274" s="56" t="s">
        <v>659</v>
      </c>
      <c r="M274" s="56" t="s">
        <v>57</v>
      </c>
      <c r="N274" s="106">
        <v>569</v>
      </c>
      <c r="O274" s="106" t="s">
        <v>70</v>
      </c>
      <c r="P274" s="155" t="s">
        <v>660</v>
      </c>
      <c r="Q274" s="56">
        <v>1</v>
      </c>
      <c r="R274" s="129" t="s">
        <v>619</v>
      </c>
      <c r="S274" s="632"/>
      <c r="T274" s="244"/>
      <c r="U274" s="244"/>
      <c r="V274" s="244"/>
      <c r="W274" s="244"/>
      <c r="X274" s="244"/>
      <c r="Y274" s="244"/>
      <c r="Z274" s="244"/>
      <c r="AA274" s="244"/>
      <c r="AB274" s="244"/>
      <c r="AC274" s="244"/>
      <c r="AD274" s="244"/>
      <c r="AE274" s="244"/>
      <c r="AF274" s="244"/>
      <c r="AG274" s="244"/>
      <c r="AH274" s="244"/>
      <c r="AI274" s="244"/>
      <c r="AJ274" s="244"/>
      <c r="AK274" s="244"/>
      <c r="AL274" s="244"/>
      <c r="AM274" s="244"/>
    </row>
    <row r="275" spans="1:39" ht="90" x14ac:dyDescent="0.25">
      <c r="A275" s="56" t="s">
        <v>960</v>
      </c>
      <c r="B275" s="201" t="s">
        <v>661</v>
      </c>
      <c r="C275" s="106"/>
      <c r="D275" s="106" t="s">
        <v>55</v>
      </c>
      <c r="E275" s="106"/>
      <c r="F275" s="201" t="s">
        <v>662</v>
      </c>
      <c r="G275" s="106">
        <v>30</v>
      </c>
      <c r="H275" s="106">
        <v>30</v>
      </c>
      <c r="I275" s="106">
        <v>30</v>
      </c>
      <c r="J275" s="106">
        <v>26</v>
      </c>
      <c r="K275" s="106">
        <v>116</v>
      </c>
      <c r="L275" s="106" t="s">
        <v>663</v>
      </c>
      <c r="M275" s="106" t="s">
        <v>57</v>
      </c>
      <c r="N275" s="106">
        <v>210</v>
      </c>
      <c r="O275" s="106" t="s">
        <v>664</v>
      </c>
      <c r="P275" s="201" t="s">
        <v>665</v>
      </c>
      <c r="Q275" s="106">
        <v>116</v>
      </c>
      <c r="R275" s="342" t="s">
        <v>619</v>
      </c>
      <c r="S275" s="632"/>
      <c r="T275" s="244"/>
      <c r="U275" s="244"/>
      <c r="V275" s="244"/>
      <c r="W275" s="244"/>
      <c r="X275" s="244"/>
      <c r="Y275" s="244"/>
      <c r="Z275" s="244"/>
      <c r="AA275" s="244"/>
      <c r="AB275" s="244"/>
      <c r="AC275" s="244"/>
      <c r="AD275" s="244"/>
      <c r="AE275" s="244"/>
      <c r="AF275" s="244"/>
      <c r="AG275" s="244"/>
      <c r="AH275" s="244"/>
      <c r="AI275" s="244"/>
      <c r="AJ275" s="244"/>
      <c r="AK275" s="244"/>
      <c r="AL275" s="244"/>
      <c r="AM275" s="244"/>
    </row>
    <row r="276" spans="1:39" ht="101.25" x14ac:dyDescent="0.25">
      <c r="A276" s="56" t="s">
        <v>960</v>
      </c>
      <c r="B276" s="201" t="s">
        <v>666</v>
      </c>
      <c r="C276" s="56"/>
      <c r="D276" s="56"/>
      <c r="E276" s="56" t="s">
        <v>55</v>
      </c>
      <c r="F276" s="155" t="s">
        <v>667</v>
      </c>
      <c r="G276" s="56">
        <v>2</v>
      </c>
      <c r="H276" s="56">
        <v>3</v>
      </c>
      <c r="I276" s="75">
        <v>3</v>
      </c>
      <c r="J276" s="75">
        <v>3</v>
      </c>
      <c r="K276" s="56">
        <v>11</v>
      </c>
      <c r="L276" s="56" t="s">
        <v>668</v>
      </c>
      <c r="M276" s="56" t="s">
        <v>57</v>
      </c>
      <c r="N276" s="106">
        <v>572</v>
      </c>
      <c r="O276" s="56" t="s">
        <v>70</v>
      </c>
      <c r="P276" s="155" t="s">
        <v>669</v>
      </c>
      <c r="Q276" s="56" t="s">
        <v>670</v>
      </c>
      <c r="R276" s="129" t="s">
        <v>619</v>
      </c>
      <c r="S276" s="632"/>
      <c r="T276" s="244"/>
      <c r="U276" s="244"/>
      <c r="V276" s="244"/>
      <c r="W276" s="244"/>
      <c r="X276" s="244"/>
      <c r="Y276" s="244"/>
      <c r="Z276" s="244"/>
      <c r="AA276" s="244"/>
      <c r="AB276" s="244"/>
      <c r="AC276" s="244"/>
      <c r="AD276" s="244"/>
      <c r="AE276" s="244"/>
      <c r="AF276" s="244"/>
      <c r="AG276" s="244"/>
      <c r="AH276" s="244"/>
      <c r="AI276" s="244"/>
      <c r="AJ276" s="244"/>
      <c r="AK276" s="244"/>
      <c r="AL276" s="244"/>
      <c r="AM276" s="244"/>
    </row>
    <row r="277" spans="1:39" ht="78.75" x14ac:dyDescent="0.25">
      <c r="A277" s="56" t="s">
        <v>960</v>
      </c>
      <c r="B277" s="201" t="s">
        <v>671</v>
      </c>
      <c r="C277" s="56"/>
      <c r="D277" s="56"/>
      <c r="E277" s="56" t="s">
        <v>55</v>
      </c>
      <c r="F277" s="269" t="s">
        <v>672</v>
      </c>
      <c r="G277" s="56">
        <v>50</v>
      </c>
      <c r="H277" s="56">
        <v>50</v>
      </c>
      <c r="I277" s="75">
        <v>50</v>
      </c>
      <c r="J277" s="75">
        <v>50</v>
      </c>
      <c r="K277" s="56">
        <v>200</v>
      </c>
      <c r="L277" s="56" t="s">
        <v>668</v>
      </c>
      <c r="M277" s="56" t="s">
        <v>57</v>
      </c>
      <c r="N277" s="106">
        <v>572</v>
      </c>
      <c r="O277" s="56" t="s">
        <v>70</v>
      </c>
      <c r="P277" s="155" t="s">
        <v>673</v>
      </c>
      <c r="Q277" s="56" t="s">
        <v>674</v>
      </c>
      <c r="R277" s="129" t="s">
        <v>675</v>
      </c>
      <c r="S277" s="632"/>
      <c r="T277" s="244"/>
      <c r="U277" s="244"/>
      <c r="V277" s="244"/>
      <c r="W277" s="244"/>
      <c r="X277" s="244"/>
      <c r="Y277" s="244"/>
      <c r="Z277" s="244"/>
      <c r="AA277" s="244"/>
      <c r="AB277" s="244"/>
      <c r="AC277" s="244"/>
      <c r="AD277" s="244"/>
      <c r="AE277" s="244"/>
      <c r="AF277" s="244"/>
      <c r="AG277" s="244"/>
      <c r="AH277" s="244"/>
      <c r="AI277" s="244"/>
      <c r="AJ277" s="244"/>
      <c r="AK277" s="244"/>
      <c r="AL277" s="244"/>
      <c r="AM277" s="244"/>
    </row>
    <row r="278" spans="1:39" ht="67.5" x14ac:dyDescent="0.25">
      <c r="A278" s="56" t="s">
        <v>960</v>
      </c>
      <c r="B278" s="201" t="s">
        <v>676</v>
      </c>
      <c r="C278" s="56"/>
      <c r="D278" s="56"/>
      <c r="E278" s="56" t="s">
        <v>55</v>
      </c>
      <c r="F278" s="269" t="s">
        <v>677</v>
      </c>
      <c r="G278" s="56">
        <v>20</v>
      </c>
      <c r="H278" s="56">
        <v>20</v>
      </c>
      <c r="I278" s="75">
        <v>20</v>
      </c>
      <c r="J278" s="75">
        <v>20</v>
      </c>
      <c r="K278" s="56">
        <v>80</v>
      </c>
      <c r="L278" s="56" t="s">
        <v>668</v>
      </c>
      <c r="M278" s="56" t="s">
        <v>57</v>
      </c>
      <c r="N278" s="106">
        <v>572</v>
      </c>
      <c r="O278" s="56" t="s">
        <v>70</v>
      </c>
      <c r="P278" s="155" t="s">
        <v>678</v>
      </c>
      <c r="Q278" s="56" t="s">
        <v>679</v>
      </c>
      <c r="R278" s="129" t="s">
        <v>680</v>
      </c>
      <c r="S278" s="632"/>
      <c r="T278" s="244"/>
      <c r="U278" s="244"/>
      <c r="V278" s="244"/>
      <c r="W278" s="244"/>
      <c r="X278" s="244"/>
      <c r="Y278" s="244"/>
      <c r="Z278" s="244"/>
      <c r="AA278" s="244"/>
      <c r="AB278" s="244"/>
      <c r="AC278" s="244"/>
      <c r="AD278" s="244"/>
      <c r="AE278" s="244"/>
      <c r="AF278" s="244"/>
      <c r="AG278" s="244"/>
      <c r="AH278" s="244"/>
      <c r="AI278" s="244"/>
      <c r="AJ278" s="244"/>
      <c r="AK278" s="244"/>
      <c r="AL278" s="244"/>
      <c r="AM278" s="244"/>
    </row>
    <row r="279" spans="1:39" ht="78.75" x14ac:dyDescent="0.25">
      <c r="A279" s="56" t="s">
        <v>960</v>
      </c>
      <c r="B279" s="201" t="s">
        <v>681</v>
      </c>
      <c r="C279" s="56"/>
      <c r="D279" s="56"/>
      <c r="E279" s="56" t="s">
        <v>55</v>
      </c>
      <c r="F279" s="269" t="s">
        <v>682</v>
      </c>
      <c r="G279" s="56">
        <v>50</v>
      </c>
      <c r="H279" s="56">
        <v>50</v>
      </c>
      <c r="I279" s="75">
        <v>50</v>
      </c>
      <c r="J279" s="75">
        <v>50</v>
      </c>
      <c r="K279" s="56">
        <v>200</v>
      </c>
      <c r="L279" s="56" t="s">
        <v>683</v>
      </c>
      <c r="M279" s="56" t="s">
        <v>57</v>
      </c>
      <c r="N279" s="106">
        <v>572</v>
      </c>
      <c r="O279" s="56" t="s">
        <v>70</v>
      </c>
      <c r="P279" s="155" t="s">
        <v>684</v>
      </c>
      <c r="Q279" s="56" t="s">
        <v>685</v>
      </c>
      <c r="R279" s="129" t="s">
        <v>628</v>
      </c>
      <c r="S279" s="632"/>
      <c r="T279" s="244"/>
      <c r="U279" s="244"/>
      <c r="V279" s="244"/>
      <c r="W279" s="244"/>
      <c r="X279" s="244"/>
      <c r="Y279" s="244"/>
      <c r="Z279" s="244"/>
      <c r="AA279" s="244"/>
      <c r="AB279" s="244"/>
      <c r="AC279" s="244"/>
      <c r="AD279" s="244"/>
      <c r="AE279" s="244"/>
      <c r="AF279" s="244"/>
      <c r="AG279" s="244"/>
      <c r="AH279" s="244"/>
      <c r="AI279" s="244"/>
      <c r="AJ279" s="244"/>
      <c r="AK279" s="244"/>
      <c r="AL279" s="244"/>
      <c r="AM279" s="244"/>
    </row>
    <row r="280" spans="1:39" ht="180" x14ac:dyDescent="0.25">
      <c r="A280" s="56" t="s">
        <v>960</v>
      </c>
      <c r="B280" s="201" t="s">
        <v>686</v>
      </c>
      <c r="C280" s="56"/>
      <c r="D280" s="56"/>
      <c r="E280" s="56" t="s">
        <v>55</v>
      </c>
      <c r="F280" s="347" t="s">
        <v>687</v>
      </c>
      <c r="G280" s="56">
        <v>10</v>
      </c>
      <c r="H280" s="56">
        <v>10</v>
      </c>
      <c r="I280" s="56">
        <v>10</v>
      </c>
      <c r="J280" s="56">
        <v>10</v>
      </c>
      <c r="K280" s="56">
        <v>40</v>
      </c>
      <c r="L280" s="56" t="s">
        <v>632</v>
      </c>
      <c r="M280" s="106" t="s">
        <v>57</v>
      </c>
      <c r="N280" s="348">
        <v>573</v>
      </c>
      <c r="O280" s="56" t="s">
        <v>688</v>
      </c>
      <c r="P280" s="155" t="s">
        <v>689</v>
      </c>
      <c r="Q280" s="56">
        <v>40</v>
      </c>
      <c r="R280" s="129" t="s">
        <v>690</v>
      </c>
      <c r="S280" s="632"/>
      <c r="T280" s="244"/>
      <c r="U280" s="244"/>
      <c r="V280" s="244"/>
      <c r="W280" s="244"/>
      <c r="X280" s="244"/>
      <c r="Y280" s="244"/>
      <c r="Z280" s="244"/>
      <c r="AA280" s="244"/>
      <c r="AB280" s="244"/>
      <c r="AC280" s="244"/>
      <c r="AD280" s="244"/>
      <c r="AE280" s="244"/>
      <c r="AF280" s="244"/>
      <c r="AG280" s="244"/>
      <c r="AH280" s="244"/>
      <c r="AI280" s="244"/>
      <c r="AJ280" s="244"/>
      <c r="AK280" s="244"/>
      <c r="AL280" s="244"/>
      <c r="AM280" s="244"/>
    </row>
    <row r="281" spans="1:39" ht="78.75" x14ac:dyDescent="0.25">
      <c r="A281" s="56" t="s">
        <v>960</v>
      </c>
      <c r="B281" s="201" t="s">
        <v>691</v>
      </c>
      <c r="C281" s="56"/>
      <c r="D281" s="56" t="s">
        <v>55</v>
      </c>
      <c r="E281" s="56"/>
      <c r="F281" s="347" t="s">
        <v>692</v>
      </c>
      <c r="G281" s="56">
        <v>10</v>
      </c>
      <c r="H281" s="56">
        <v>10</v>
      </c>
      <c r="I281" s="56">
        <v>10</v>
      </c>
      <c r="J281" s="56">
        <v>10</v>
      </c>
      <c r="K281" s="56">
        <v>40</v>
      </c>
      <c r="L281" s="56" t="s">
        <v>646</v>
      </c>
      <c r="M281" s="106" t="s">
        <v>57</v>
      </c>
      <c r="N281" s="348">
        <v>573</v>
      </c>
      <c r="O281" s="56" t="s">
        <v>688</v>
      </c>
      <c r="P281" s="155" t="s">
        <v>689</v>
      </c>
      <c r="Q281" s="56">
        <v>40</v>
      </c>
      <c r="R281" s="129" t="s">
        <v>690</v>
      </c>
      <c r="S281" s="632"/>
      <c r="T281" s="244"/>
      <c r="U281" s="244"/>
      <c r="V281" s="244"/>
      <c r="W281" s="244"/>
      <c r="X281" s="244"/>
      <c r="Y281" s="244"/>
      <c r="Z281" s="244"/>
      <c r="AA281" s="244"/>
      <c r="AB281" s="244"/>
      <c r="AC281" s="244"/>
      <c r="AD281" s="244"/>
      <c r="AE281" s="244"/>
      <c r="AF281" s="244"/>
      <c r="AG281" s="244"/>
      <c r="AH281" s="244"/>
      <c r="AI281" s="244"/>
      <c r="AJ281" s="244"/>
      <c r="AK281" s="244"/>
      <c r="AL281" s="244"/>
      <c r="AM281" s="244"/>
    </row>
    <row r="282" spans="1:39" ht="168.75" x14ac:dyDescent="0.25">
      <c r="A282" s="56" t="s">
        <v>960</v>
      </c>
      <c r="B282" s="201" t="s">
        <v>693</v>
      </c>
      <c r="C282" s="56"/>
      <c r="D282" s="56"/>
      <c r="E282" s="56" t="s">
        <v>55</v>
      </c>
      <c r="F282" s="347" t="s">
        <v>694</v>
      </c>
      <c r="G282" s="56">
        <v>10</v>
      </c>
      <c r="H282" s="56">
        <v>10</v>
      </c>
      <c r="I282" s="56">
        <v>10</v>
      </c>
      <c r="J282" s="56">
        <v>10</v>
      </c>
      <c r="K282" s="56">
        <v>40</v>
      </c>
      <c r="L282" s="56" t="s">
        <v>646</v>
      </c>
      <c r="M282" s="106" t="s">
        <v>57</v>
      </c>
      <c r="N282" s="348">
        <v>573</v>
      </c>
      <c r="O282" s="56" t="s">
        <v>688</v>
      </c>
      <c r="P282" s="155" t="s">
        <v>689</v>
      </c>
      <c r="Q282" s="56">
        <v>40</v>
      </c>
      <c r="R282" s="129" t="s">
        <v>690</v>
      </c>
      <c r="S282" s="632"/>
      <c r="T282" s="244"/>
      <c r="U282" s="244"/>
      <c r="V282" s="244"/>
      <c r="W282" s="244"/>
      <c r="X282" s="244"/>
      <c r="Y282" s="244"/>
      <c r="Z282" s="244"/>
      <c r="AA282" s="244"/>
      <c r="AB282" s="244"/>
      <c r="AC282" s="244"/>
      <c r="AD282" s="244"/>
      <c r="AE282" s="244"/>
      <c r="AF282" s="244"/>
      <c r="AG282" s="244"/>
      <c r="AH282" s="244"/>
      <c r="AI282" s="244"/>
      <c r="AJ282" s="244"/>
      <c r="AK282" s="244"/>
      <c r="AL282" s="244"/>
      <c r="AM282" s="244"/>
    </row>
    <row r="283" spans="1:39" ht="90" x14ac:dyDescent="0.25">
      <c r="A283" s="56" t="s">
        <v>960</v>
      </c>
      <c r="B283" s="201" t="s">
        <v>695</v>
      </c>
      <c r="C283" s="56"/>
      <c r="D283" s="56"/>
      <c r="E283" s="56" t="s">
        <v>55</v>
      </c>
      <c r="F283" s="201" t="s">
        <v>696</v>
      </c>
      <c r="G283" s="56">
        <v>10</v>
      </c>
      <c r="H283" s="56">
        <v>10</v>
      </c>
      <c r="I283" s="56">
        <v>10</v>
      </c>
      <c r="J283" s="56">
        <v>10</v>
      </c>
      <c r="K283" s="56">
        <v>40</v>
      </c>
      <c r="L283" s="56" t="s">
        <v>646</v>
      </c>
      <c r="M283" s="106" t="s">
        <v>57</v>
      </c>
      <c r="N283" s="348">
        <v>573</v>
      </c>
      <c r="O283" s="56" t="s">
        <v>688</v>
      </c>
      <c r="P283" s="155" t="s">
        <v>689</v>
      </c>
      <c r="Q283" s="56">
        <v>40</v>
      </c>
      <c r="R283" s="129" t="s">
        <v>690</v>
      </c>
      <c r="S283" s="632"/>
      <c r="T283" s="244"/>
      <c r="U283" s="244"/>
      <c r="V283" s="244"/>
      <c r="W283" s="244"/>
      <c r="X283" s="244"/>
      <c r="Y283" s="244"/>
      <c r="Z283" s="244"/>
      <c r="AA283" s="244"/>
      <c r="AB283" s="244"/>
      <c r="AC283" s="244"/>
      <c r="AD283" s="244"/>
      <c r="AE283" s="244"/>
      <c r="AF283" s="244"/>
      <c r="AG283" s="244"/>
      <c r="AH283" s="244"/>
      <c r="AI283" s="244"/>
      <c r="AJ283" s="244"/>
      <c r="AK283" s="244"/>
      <c r="AL283" s="244"/>
      <c r="AM283" s="244"/>
    </row>
    <row r="284" spans="1:39" ht="168.75" x14ac:dyDescent="0.25">
      <c r="A284" s="56" t="s">
        <v>960</v>
      </c>
      <c r="B284" s="201" t="s">
        <v>697</v>
      </c>
      <c r="C284" s="106" t="s">
        <v>55</v>
      </c>
      <c r="D284" s="106"/>
      <c r="E284" s="106"/>
      <c r="F284" s="201" t="s">
        <v>698</v>
      </c>
      <c r="G284" s="106">
        <v>26</v>
      </c>
      <c r="H284" s="106">
        <v>39</v>
      </c>
      <c r="I284" s="106">
        <v>39</v>
      </c>
      <c r="J284" s="106">
        <v>20</v>
      </c>
      <c r="K284" s="106">
        <v>124</v>
      </c>
      <c r="L284" s="106" t="s">
        <v>699</v>
      </c>
      <c r="M284" s="106" t="s">
        <v>57</v>
      </c>
      <c r="N284" s="106">
        <v>573</v>
      </c>
      <c r="O284" s="106" t="s">
        <v>700</v>
      </c>
      <c r="P284" s="201" t="s">
        <v>701</v>
      </c>
      <c r="Q284" s="106">
        <v>30</v>
      </c>
      <c r="R284" s="129" t="s">
        <v>690</v>
      </c>
      <c r="S284" s="632"/>
      <c r="T284" s="244"/>
      <c r="U284" s="244"/>
      <c r="V284" s="244"/>
      <c r="W284" s="244"/>
      <c r="X284" s="244"/>
      <c r="Y284" s="244"/>
      <c r="Z284" s="244"/>
      <c r="AA284" s="244"/>
      <c r="AB284" s="244"/>
      <c r="AC284" s="244"/>
      <c r="AD284" s="244"/>
      <c r="AE284" s="244"/>
      <c r="AF284" s="244"/>
      <c r="AG284" s="244"/>
      <c r="AH284" s="244"/>
      <c r="AI284" s="244"/>
      <c r="AJ284" s="244"/>
      <c r="AK284" s="244"/>
      <c r="AL284" s="244"/>
      <c r="AM284" s="244"/>
    </row>
    <row r="285" spans="1:39" ht="78.75" x14ac:dyDescent="0.25">
      <c r="A285" s="56" t="s">
        <v>960</v>
      </c>
      <c r="B285" s="201" t="s">
        <v>702</v>
      </c>
      <c r="C285" s="106" t="s">
        <v>55</v>
      </c>
      <c r="D285" s="106"/>
      <c r="E285" s="106"/>
      <c r="F285" s="201" t="s">
        <v>698</v>
      </c>
      <c r="G285" s="106">
        <v>1</v>
      </c>
      <c r="H285" s="106">
        <v>1</v>
      </c>
      <c r="I285" s="106">
        <v>1</v>
      </c>
      <c r="J285" s="106">
        <v>1</v>
      </c>
      <c r="K285" s="106">
        <v>4</v>
      </c>
      <c r="L285" s="106" t="s">
        <v>699</v>
      </c>
      <c r="M285" s="106" t="s">
        <v>452</v>
      </c>
      <c r="N285" s="106">
        <v>573</v>
      </c>
      <c r="O285" s="106" t="s">
        <v>703</v>
      </c>
      <c r="P285" s="201" t="s">
        <v>703</v>
      </c>
      <c r="Q285" s="106">
        <v>20</v>
      </c>
      <c r="R285" s="129" t="s">
        <v>690</v>
      </c>
      <c r="S285" s="632"/>
      <c r="T285" s="244"/>
      <c r="U285" s="244"/>
      <c r="V285" s="244"/>
      <c r="W285" s="244"/>
      <c r="X285" s="244"/>
      <c r="Y285" s="244"/>
      <c r="Z285" s="244"/>
      <c r="AA285" s="244"/>
      <c r="AB285" s="244"/>
      <c r="AC285" s="244"/>
      <c r="AD285" s="244"/>
      <c r="AE285" s="244"/>
      <c r="AF285" s="244"/>
      <c r="AG285" s="244"/>
      <c r="AH285" s="244"/>
      <c r="AI285" s="244"/>
      <c r="AJ285" s="244"/>
      <c r="AK285" s="244"/>
      <c r="AL285" s="244"/>
      <c r="AM285" s="244"/>
    </row>
    <row r="286" spans="1:39" ht="78.75" x14ac:dyDescent="0.25">
      <c r="A286" s="56" t="s">
        <v>960</v>
      </c>
      <c r="B286" s="201" t="s">
        <v>704</v>
      </c>
      <c r="C286" s="106" t="s">
        <v>55</v>
      </c>
      <c r="D286" s="106"/>
      <c r="E286" s="106"/>
      <c r="F286" s="201" t="s">
        <v>705</v>
      </c>
      <c r="G286" s="106">
        <v>16</v>
      </c>
      <c r="H286" s="106">
        <v>24</v>
      </c>
      <c r="I286" s="106">
        <v>24</v>
      </c>
      <c r="J286" s="106">
        <v>16</v>
      </c>
      <c r="K286" s="106">
        <v>80</v>
      </c>
      <c r="L286" s="106" t="s">
        <v>699</v>
      </c>
      <c r="M286" s="106" t="s">
        <v>57</v>
      </c>
      <c r="N286" s="106">
        <v>573</v>
      </c>
      <c r="O286" s="106" t="s">
        <v>706</v>
      </c>
      <c r="P286" s="201" t="s">
        <v>707</v>
      </c>
      <c r="Q286" s="106">
        <v>30</v>
      </c>
      <c r="R286" s="129" t="s">
        <v>690</v>
      </c>
      <c r="S286" s="632"/>
      <c r="T286" s="244"/>
      <c r="U286" s="244"/>
      <c r="V286" s="244"/>
      <c r="W286" s="244"/>
      <c r="X286" s="244"/>
      <c r="Y286" s="244"/>
      <c r="Z286" s="244"/>
      <c r="AA286" s="244"/>
      <c r="AB286" s="244"/>
      <c r="AC286" s="244"/>
      <c r="AD286" s="244"/>
      <c r="AE286" s="244"/>
      <c r="AF286" s="244"/>
      <c r="AG286" s="244"/>
      <c r="AH286" s="244"/>
      <c r="AI286" s="244"/>
      <c r="AJ286" s="244"/>
      <c r="AK286" s="244"/>
      <c r="AL286" s="244"/>
      <c r="AM286" s="244"/>
    </row>
    <row r="287" spans="1:39" ht="123.75" x14ac:dyDescent="0.25">
      <c r="A287" s="56" t="s">
        <v>960</v>
      </c>
      <c r="B287" s="349" t="s">
        <v>708</v>
      </c>
      <c r="C287" s="56" t="s">
        <v>55</v>
      </c>
      <c r="D287" s="56"/>
      <c r="E287" s="56"/>
      <c r="F287" s="349" t="s">
        <v>709</v>
      </c>
      <c r="G287" s="56">
        <v>14</v>
      </c>
      <c r="H287" s="56">
        <v>23</v>
      </c>
      <c r="I287" s="106">
        <v>23</v>
      </c>
      <c r="J287" s="106">
        <v>14</v>
      </c>
      <c r="K287" s="106">
        <v>74</v>
      </c>
      <c r="L287" s="106" t="s">
        <v>699</v>
      </c>
      <c r="M287" s="106" t="s">
        <v>57</v>
      </c>
      <c r="N287" s="350">
        <v>573</v>
      </c>
      <c r="O287" s="106" t="s">
        <v>710</v>
      </c>
      <c r="P287" s="155" t="s">
        <v>711</v>
      </c>
      <c r="Q287" s="56">
        <v>30</v>
      </c>
      <c r="R287" s="129" t="s">
        <v>690</v>
      </c>
      <c r="S287" s="632"/>
      <c r="T287" s="244"/>
      <c r="U287" s="244"/>
      <c r="V287" s="244"/>
      <c r="W287" s="244"/>
      <c r="X287" s="244"/>
      <c r="Y287" s="244"/>
      <c r="Z287" s="244"/>
      <c r="AA287" s="244"/>
      <c r="AB287" s="244"/>
      <c r="AC287" s="244"/>
      <c r="AD287" s="244"/>
      <c r="AE287" s="244"/>
      <c r="AF287" s="244"/>
      <c r="AG287" s="244"/>
      <c r="AH287" s="244"/>
      <c r="AI287" s="244"/>
      <c r="AJ287" s="244"/>
      <c r="AK287" s="244"/>
      <c r="AL287" s="244"/>
      <c r="AM287" s="244"/>
    </row>
    <row r="288" spans="1:39" ht="78.75" x14ac:dyDescent="0.25">
      <c r="A288" s="56" t="s">
        <v>960</v>
      </c>
      <c r="B288" s="351" t="s">
        <v>712</v>
      </c>
      <c r="C288" s="56"/>
      <c r="D288" s="56" t="s">
        <v>55</v>
      </c>
      <c r="E288" s="56"/>
      <c r="F288" s="155" t="s">
        <v>713</v>
      </c>
      <c r="G288" s="56">
        <v>3</v>
      </c>
      <c r="H288" s="56">
        <v>3</v>
      </c>
      <c r="I288" s="106">
        <v>3</v>
      </c>
      <c r="J288" s="106">
        <v>3</v>
      </c>
      <c r="K288" s="106">
        <v>12</v>
      </c>
      <c r="L288" s="106" t="s">
        <v>646</v>
      </c>
      <c r="M288" s="106" t="s">
        <v>57</v>
      </c>
      <c r="N288" s="350">
        <v>573</v>
      </c>
      <c r="O288" s="56" t="s">
        <v>688</v>
      </c>
      <c r="P288" s="155" t="s">
        <v>714</v>
      </c>
      <c r="Q288" s="106">
        <v>12</v>
      </c>
      <c r="R288" s="129" t="s">
        <v>690</v>
      </c>
      <c r="S288" s="632"/>
      <c r="T288" s="244"/>
      <c r="U288" s="244"/>
      <c r="V288" s="244"/>
      <c r="W288" s="244"/>
      <c r="X288" s="244"/>
      <c r="Y288" s="244"/>
      <c r="Z288" s="244"/>
      <c r="AA288" s="244"/>
      <c r="AB288" s="244"/>
      <c r="AC288" s="244"/>
      <c r="AD288" s="244"/>
      <c r="AE288" s="244"/>
      <c r="AF288" s="244"/>
      <c r="AG288" s="244"/>
      <c r="AH288" s="244"/>
      <c r="AI288" s="244"/>
      <c r="AJ288" s="244"/>
      <c r="AK288" s="244"/>
      <c r="AL288" s="244"/>
      <c r="AM288" s="244"/>
    </row>
    <row r="289" spans="1:39" ht="56.25" x14ac:dyDescent="0.25">
      <c r="A289" s="56" t="s">
        <v>960</v>
      </c>
      <c r="B289" s="201" t="s">
        <v>715</v>
      </c>
      <c r="C289" s="56"/>
      <c r="D289" s="56" t="s">
        <v>55</v>
      </c>
      <c r="E289" s="56"/>
      <c r="F289" s="269" t="s">
        <v>716</v>
      </c>
      <c r="G289" s="56">
        <v>3</v>
      </c>
      <c r="H289" s="56">
        <v>3</v>
      </c>
      <c r="I289" s="106">
        <v>3</v>
      </c>
      <c r="J289" s="106">
        <v>3</v>
      </c>
      <c r="K289" s="106">
        <v>12</v>
      </c>
      <c r="L289" s="106" t="s">
        <v>646</v>
      </c>
      <c r="M289" s="106" t="s">
        <v>57</v>
      </c>
      <c r="N289" s="350">
        <v>573</v>
      </c>
      <c r="O289" s="106" t="s">
        <v>703</v>
      </c>
      <c r="P289" s="201" t="s">
        <v>703</v>
      </c>
      <c r="Q289" s="106">
        <v>12</v>
      </c>
      <c r="R289" s="129" t="s">
        <v>690</v>
      </c>
      <c r="S289" s="632"/>
      <c r="T289" s="244"/>
      <c r="U289" s="244"/>
      <c r="V289" s="244"/>
      <c r="W289" s="244"/>
      <c r="X289" s="244"/>
      <c r="Y289" s="244"/>
      <c r="Z289" s="244"/>
      <c r="AA289" s="244"/>
      <c r="AB289" s="244"/>
      <c r="AC289" s="244"/>
      <c r="AD289" s="244"/>
      <c r="AE289" s="244"/>
      <c r="AF289" s="244"/>
      <c r="AG289" s="244"/>
      <c r="AH289" s="244"/>
      <c r="AI289" s="244"/>
      <c r="AJ289" s="244"/>
      <c r="AK289" s="244"/>
      <c r="AL289" s="244"/>
      <c r="AM289" s="244"/>
    </row>
    <row r="290" spans="1:39" ht="45" x14ac:dyDescent="0.25">
      <c r="A290" s="56" t="s">
        <v>960</v>
      </c>
      <c r="B290" s="201" t="s">
        <v>717</v>
      </c>
      <c r="C290" s="56"/>
      <c r="D290" s="56" t="s">
        <v>55</v>
      </c>
      <c r="E290" s="56"/>
      <c r="F290" s="155" t="s">
        <v>718</v>
      </c>
      <c r="G290" s="56">
        <v>3</v>
      </c>
      <c r="H290" s="56">
        <v>3</v>
      </c>
      <c r="I290" s="106">
        <v>3</v>
      </c>
      <c r="J290" s="106">
        <v>3</v>
      </c>
      <c r="K290" s="106">
        <v>12</v>
      </c>
      <c r="L290" s="106" t="s">
        <v>646</v>
      </c>
      <c r="M290" s="106" t="s">
        <v>57</v>
      </c>
      <c r="N290" s="350">
        <v>573</v>
      </c>
      <c r="O290" s="106" t="s">
        <v>688</v>
      </c>
      <c r="P290" s="201" t="s">
        <v>719</v>
      </c>
      <c r="Q290" s="106">
        <v>12</v>
      </c>
      <c r="R290" s="129" t="s">
        <v>690</v>
      </c>
      <c r="S290" s="632"/>
      <c r="T290" s="244"/>
      <c r="U290" s="244"/>
      <c r="V290" s="244"/>
      <c r="W290" s="244"/>
      <c r="X290" s="244"/>
      <c r="Y290" s="244"/>
      <c r="Z290" s="244"/>
      <c r="AA290" s="244"/>
      <c r="AB290" s="244"/>
      <c r="AC290" s="244"/>
      <c r="AD290" s="244"/>
      <c r="AE290" s="244"/>
      <c r="AF290" s="244"/>
      <c r="AG290" s="244"/>
      <c r="AH290" s="244"/>
      <c r="AI290" s="244"/>
      <c r="AJ290" s="244"/>
      <c r="AK290" s="244"/>
      <c r="AL290" s="244"/>
      <c r="AM290" s="244"/>
    </row>
    <row r="291" spans="1:39" ht="90" x14ac:dyDescent="0.25">
      <c r="A291" s="56" t="s">
        <v>960</v>
      </c>
      <c r="B291" s="201" t="s">
        <v>720</v>
      </c>
      <c r="C291" s="56"/>
      <c r="D291" s="56" t="s">
        <v>55</v>
      </c>
      <c r="E291" s="56"/>
      <c r="F291" s="269" t="s">
        <v>721</v>
      </c>
      <c r="G291" s="56">
        <v>20</v>
      </c>
      <c r="H291" s="56">
        <v>60</v>
      </c>
      <c r="I291" s="75">
        <v>80</v>
      </c>
      <c r="J291" s="75">
        <v>80</v>
      </c>
      <c r="K291" s="56">
        <v>240</v>
      </c>
      <c r="L291" s="56" t="s">
        <v>646</v>
      </c>
      <c r="M291" s="106" t="s">
        <v>57</v>
      </c>
      <c r="N291" s="106">
        <v>573</v>
      </c>
      <c r="O291" s="56" t="s">
        <v>688</v>
      </c>
      <c r="P291" s="201" t="s">
        <v>722</v>
      </c>
      <c r="Q291" s="56">
        <v>116</v>
      </c>
      <c r="R291" s="129" t="s">
        <v>690</v>
      </c>
      <c r="S291" s="632"/>
      <c r="T291" s="244"/>
      <c r="U291" s="244"/>
      <c r="V291" s="244"/>
      <c r="W291" s="244"/>
      <c r="X291" s="244"/>
      <c r="Y291" s="244"/>
      <c r="Z291" s="244"/>
      <c r="AA291" s="244"/>
      <c r="AB291" s="244"/>
      <c r="AC291" s="244"/>
      <c r="AD291" s="244"/>
      <c r="AE291" s="244"/>
      <c r="AF291" s="244"/>
      <c r="AG291" s="244"/>
      <c r="AH291" s="244"/>
      <c r="AI291" s="244"/>
      <c r="AJ291" s="244"/>
      <c r="AK291" s="244"/>
      <c r="AL291" s="244"/>
      <c r="AM291" s="244"/>
    </row>
    <row r="292" spans="1:39" ht="101.25" x14ac:dyDescent="0.25">
      <c r="A292" s="56" t="s">
        <v>960</v>
      </c>
      <c r="B292" s="201" t="s">
        <v>723</v>
      </c>
      <c r="C292" s="106" t="s">
        <v>55</v>
      </c>
      <c r="D292" s="106"/>
      <c r="E292" s="106"/>
      <c r="F292" s="201" t="s">
        <v>724</v>
      </c>
      <c r="G292" s="106">
        <v>2</v>
      </c>
      <c r="H292" s="106">
        <v>3</v>
      </c>
      <c r="I292" s="106">
        <v>2</v>
      </c>
      <c r="J292" s="106">
        <v>1</v>
      </c>
      <c r="K292" s="106">
        <v>8</v>
      </c>
      <c r="L292" s="106" t="s">
        <v>57</v>
      </c>
      <c r="M292" s="106" t="s">
        <v>57</v>
      </c>
      <c r="N292" s="106">
        <v>388</v>
      </c>
      <c r="O292" s="106" t="s">
        <v>725</v>
      </c>
      <c r="P292" s="201" t="s">
        <v>726</v>
      </c>
      <c r="Q292" s="106" t="s">
        <v>727</v>
      </c>
      <c r="R292" s="129" t="s">
        <v>690</v>
      </c>
      <c r="S292" s="632"/>
      <c r="T292" s="244"/>
      <c r="U292" s="244"/>
      <c r="V292" s="244"/>
      <c r="W292" s="244"/>
      <c r="X292" s="244"/>
      <c r="Y292" s="244"/>
      <c r="Z292" s="244"/>
      <c r="AA292" s="244"/>
      <c r="AB292" s="244"/>
      <c r="AC292" s="244"/>
      <c r="AD292" s="244"/>
      <c r="AE292" s="244"/>
      <c r="AF292" s="244"/>
      <c r="AG292" s="244"/>
      <c r="AH292" s="244"/>
      <c r="AI292" s="244"/>
      <c r="AJ292" s="244"/>
      <c r="AK292" s="244"/>
      <c r="AL292" s="244"/>
      <c r="AM292" s="244"/>
    </row>
    <row r="293" spans="1:39" ht="101.25" x14ac:dyDescent="0.25">
      <c r="A293" s="56" t="s">
        <v>960</v>
      </c>
      <c r="B293" s="201" t="s">
        <v>723</v>
      </c>
      <c r="C293" s="106"/>
      <c r="D293" s="106"/>
      <c r="E293" s="106" t="s">
        <v>55</v>
      </c>
      <c r="F293" s="201" t="s">
        <v>724</v>
      </c>
      <c r="G293" s="106">
        <v>1</v>
      </c>
      <c r="H293" s="106">
        <v>3</v>
      </c>
      <c r="I293" s="106">
        <v>3</v>
      </c>
      <c r="J293" s="106">
        <v>2</v>
      </c>
      <c r="K293" s="106">
        <v>9</v>
      </c>
      <c r="L293" s="106" t="s">
        <v>57</v>
      </c>
      <c r="M293" s="106" t="s">
        <v>57</v>
      </c>
      <c r="N293" s="106">
        <v>388</v>
      </c>
      <c r="O293" s="106" t="s">
        <v>725</v>
      </c>
      <c r="P293" s="201" t="s">
        <v>726</v>
      </c>
      <c r="Q293" s="106" t="s">
        <v>728</v>
      </c>
      <c r="R293" s="342" t="s">
        <v>690</v>
      </c>
      <c r="S293" s="632"/>
      <c r="T293" s="244"/>
      <c r="U293" s="244"/>
      <c r="V293" s="244"/>
      <c r="W293" s="244"/>
      <c r="X293" s="244"/>
      <c r="Y293" s="244"/>
      <c r="Z293" s="244"/>
      <c r="AA293" s="244"/>
      <c r="AB293" s="244"/>
      <c r="AC293" s="244"/>
      <c r="AD293" s="244"/>
      <c r="AE293" s="244"/>
      <c r="AF293" s="244"/>
      <c r="AG293" s="244"/>
      <c r="AH293" s="244"/>
      <c r="AI293" s="244"/>
      <c r="AJ293" s="244"/>
      <c r="AK293" s="244"/>
      <c r="AL293" s="244"/>
      <c r="AM293" s="244"/>
    </row>
    <row r="294" spans="1:39" ht="78.75" x14ac:dyDescent="0.25">
      <c r="A294" s="56" t="s">
        <v>960</v>
      </c>
      <c r="B294" s="351" t="s">
        <v>729</v>
      </c>
      <c r="C294" s="106" t="s">
        <v>55</v>
      </c>
      <c r="D294" s="106"/>
      <c r="E294" s="106"/>
      <c r="F294" s="201" t="s">
        <v>730</v>
      </c>
      <c r="G294" s="106">
        <v>1</v>
      </c>
      <c r="H294" s="106">
        <v>2</v>
      </c>
      <c r="I294" s="106">
        <v>1</v>
      </c>
      <c r="J294" s="106">
        <v>0</v>
      </c>
      <c r="K294" s="106">
        <v>4</v>
      </c>
      <c r="L294" s="106" t="s">
        <v>731</v>
      </c>
      <c r="M294" s="106" t="s">
        <v>57</v>
      </c>
      <c r="N294" s="106">
        <v>388</v>
      </c>
      <c r="O294" s="106" t="s">
        <v>732</v>
      </c>
      <c r="P294" s="201" t="s">
        <v>733</v>
      </c>
      <c r="Q294" s="106" t="s">
        <v>734</v>
      </c>
      <c r="R294" s="342" t="s">
        <v>690</v>
      </c>
      <c r="S294" s="632"/>
      <c r="T294" s="244"/>
      <c r="U294" s="244"/>
      <c r="V294" s="244"/>
      <c r="W294" s="244"/>
      <c r="X294" s="244"/>
      <c r="Y294" s="244"/>
      <c r="Z294" s="244"/>
      <c r="AA294" s="244"/>
      <c r="AB294" s="244"/>
      <c r="AC294" s="244"/>
      <c r="AD294" s="244"/>
      <c r="AE294" s="244"/>
      <c r="AF294" s="244"/>
      <c r="AG294" s="244"/>
      <c r="AH294" s="244"/>
      <c r="AI294" s="244"/>
      <c r="AJ294" s="244"/>
      <c r="AK294" s="244"/>
      <c r="AL294" s="244"/>
      <c r="AM294" s="244"/>
    </row>
    <row r="295" spans="1:39" ht="78.75" x14ac:dyDescent="0.25">
      <c r="A295" s="56" t="s">
        <v>960</v>
      </c>
      <c r="B295" s="201" t="s">
        <v>729</v>
      </c>
      <c r="C295" s="106"/>
      <c r="D295" s="106" t="s">
        <v>55</v>
      </c>
      <c r="E295" s="106"/>
      <c r="F295" s="201" t="s">
        <v>730</v>
      </c>
      <c r="G295" s="106"/>
      <c r="H295" s="106">
        <v>1</v>
      </c>
      <c r="I295" s="106">
        <v>1</v>
      </c>
      <c r="J295" s="106">
        <v>1</v>
      </c>
      <c r="K295" s="106">
        <v>3</v>
      </c>
      <c r="L295" s="106" t="s">
        <v>731</v>
      </c>
      <c r="M295" s="106" t="s">
        <v>57</v>
      </c>
      <c r="N295" s="106">
        <v>388</v>
      </c>
      <c r="O295" s="106" t="s">
        <v>732</v>
      </c>
      <c r="P295" s="201" t="s">
        <v>733</v>
      </c>
      <c r="Q295" s="106" t="s">
        <v>734</v>
      </c>
      <c r="R295" s="342" t="s">
        <v>690</v>
      </c>
      <c r="S295" s="632"/>
      <c r="T295" s="244"/>
      <c r="U295" s="244"/>
      <c r="V295" s="244"/>
      <c r="W295" s="244"/>
      <c r="X295" s="244"/>
      <c r="Y295" s="244"/>
      <c r="Z295" s="244"/>
      <c r="AA295" s="244"/>
      <c r="AB295" s="244"/>
      <c r="AC295" s="244"/>
      <c r="AD295" s="244"/>
      <c r="AE295" s="244"/>
      <c r="AF295" s="244"/>
      <c r="AG295" s="244"/>
      <c r="AH295" s="244"/>
      <c r="AI295" s="244"/>
      <c r="AJ295" s="244"/>
      <c r="AK295" s="244"/>
      <c r="AL295" s="244"/>
      <c r="AM295" s="244"/>
    </row>
    <row r="296" spans="1:39" ht="78.75" x14ac:dyDescent="0.25">
      <c r="A296" s="56" t="s">
        <v>960</v>
      </c>
      <c r="B296" s="201" t="s">
        <v>729</v>
      </c>
      <c r="C296" s="106"/>
      <c r="D296" s="106"/>
      <c r="E296" s="106" t="s">
        <v>55</v>
      </c>
      <c r="F296" s="201" t="s">
        <v>730</v>
      </c>
      <c r="G296" s="106">
        <v>1</v>
      </c>
      <c r="H296" s="106">
        <v>2</v>
      </c>
      <c r="I296" s="106">
        <v>2</v>
      </c>
      <c r="J296" s="106">
        <v>1</v>
      </c>
      <c r="K296" s="106">
        <v>6</v>
      </c>
      <c r="L296" s="106" t="s">
        <v>731</v>
      </c>
      <c r="M296" s="106" t="s">
        <v>57</v>
      </c>
      <c r="N296" s="106">
        <v>388</v>
      </c>
      <c r="O296" s="106" t="s">
        <v>732</v>
      </c>
      <c r="P296" s="201" t="s">
        <v>733</v>
      </c>
      <c r="Q296" s="106" t="s">
        <v>734</v>
      </c>
      <c r="R296" s="342" t="s">
        <v>690</v>
      </c>
      <c r="S296" s="632"/>
      <c r="T296" s="244"/>
      <c r="U296" s="244"/>
      <c r="V296" s="244"/>
      <c r="W296" s="244"/>
      <c r="X296" s="244"/>
      <c r="Y296" s="244"/>
      <c r="Z296" s="244"/>
      <c r="AA296" s="244"/>
      <c r="AB296" s="244"/>
      <c r="AC296" s="244"/>
      <c r="AD296" s="244"/>
      <c r="AE296" s="244"/>
      <c r="AF296" s="244"/>
      <c r="AG296" s="244"/>
      <c r="AH296" s="244"/>
      <c r="AI296" s="244"/>
      <c r="AJ296" s="244"/>
      <c r="AK296" s="244"/>
      <c r="AL296" s="244"/>
      <c r="AM296" s="244"/>
    </row>
    <row r="297" spans="1:39" ht="112.5" x14ac:dyDescent="0.25">
      <c r="A297" s="56" t="s">
        <v>960</v>
      </c>
      <c r="B297" s="351" t="s">
        <v>735</v>
      </c>
      <c r="C297" s="106"/>
      <c r="D297" s="106" t="s">
        <v>55</v>
      </c>
      <c r="E297" s="106"/>
      <c r="F297" s="201" t="s">
        <v>736</v>
      </c>
      <c r="G297" s="106">
        <v>3</v>
      </c>
      <c r="H297" s="106">
        <v>6</v>
      </c>
      <c r="I297" s="106">
        <v>5</v>
      </c>
      <c r="J297" s="106">
        <v>3</v>
      </c>
      <c r="K297" s="106">
        <v>17</v>
      </c>
      <c r="L297" s="106" t="s">
        <v>57</v>
      </c>
      <c r="M297" s="106" t="s">
        <v>57</v>
      </c>
      <c r="N297" s="106">
        <v>388</v>
      </c>
      <c r="O297" s="106" t="s">
        <v>70</v>
      </c>
      <c r="P297" s="201" t="s">
        <v>737</v>
      </c>
      <c r="Q297" s="106" t="s">
        <v>738</v>
      </c>
      <c r="R297" s="342" t="s">
        <v>690</v>
      </c>
      <c r="S297" s="632"/>
      <c r="T297" s="244"/>
      <c r="U297" s="244"/>
      <c r="V297" s="244"/>
      <c r="W297" s="244"/>
      <c r="X297" s="244"/>
      <c r="Y297" s="244"/>
      <c r="Z297" s="244"/>
      <c r="AA297" s="244"/>
      <c r="AB297" s="244"/>
      <c r="AC297" s="244"/>
      <c r="AD297" s="244"/>
      <c r="AE297" s="244"/>
      <c r="AF297" s="244"/>
      <c r="AG297" s="244"/>
      <c r="AH297" s="244"/>
      <c r="AI297" s="244"/>
      <c r="AJ297" s="244"/>
      <c r="AK297" s="244"/>
      <c r="AL297" s="244"/>
      <c r="AM297" s="244"/>
    </row>
    <row r="298" spans="1:39" ht="123.75" x14ac:dyDescent="0.25">
      <c r="A298" s="56" t="s">
        <v>960</v>
      </c>
      <c r="B298" s="201" t="s">
        <v>739</v>
      </c>
      <c r="C298" s="106" t="s">
        <v>55</v>
      </c>
      <c r="D298" s="106"/>
      <c r="E298" s="106"/>
      <c r="F298" s="201" t="s">
        <v>740</v>
      </c>
      <c r="G298" s="106">
        <v>3</v>
      </c>
      <c r="H298" s="106">
        <v>6</v>
      </c>
      <c r="I298" s="106">
        <v>6</v>
      </c>
      <c r="J298" s="106">
        <v>2</v>
      </c>
      <c r="K298" s="106">
        <v>17</v>
      </c>
      <c r="L298" s="106" t="s">
        <v>57</v>
      </c>
      <c r="M298" s="106" t="s">
        <v>57</v>
      </c>
      <c r="N298" s="106">
        <v>388</v>
      </c>
      <c r="O298" s="106" t="s">
        <v>70</v>
      </c>
      <c r="P298" s="201" t="s">
        <v>741</v>
      </c>
      <c r="Q298" s="106" t="s">
        <v>742</v>
      </c>
      <c r="R298" s="342" t="s">
        <v>690</v>
      </c>
      <c r="S298" s="632"/>
      <c r="T298" s="244"/>
      <c r="U298" s="244"/>
      <c r="V298" s="244"/>
      <c r="W298" s="244"/>
      <c r="X298" s="244"/>
      <c r="Y298" s="244"/>
      <c r="Z298" s="244"/>
      <c r="AA298" s="244"/>
      <c r="AB298" s="244"/>
      <c r="AC298" s="244"/>
      <c r="AD298" s="244"/>
      <c r="AE298" s="244"/>
      <c r="AF298" s="244"/>
      <c r="AG298" s="244"/>
      <c r="AH298" s="244"/>
      <c r="AI298" s="244"/>
      <c r="AJ298" s="244"/>
      <c r="AK298" s="244"/>
      <c r="AL298" s="244"/>
      <c r="AM298" s="244"/>
    </row>
    <row r="299" spans="1:39" ht="123.75" x14ac:dyDescent="0.25">
      <c r="A299" s="56" t="s">
        <v>960</v>
      </c>
      <c r="B299" s="201" t="s">
        <v>739</v>
      </c>
      <c r="C299" s="106"/>
      <c r="D299" s="106"/>
      <c r="E299" s="106" t="s">
        <v>55</v>
      </c>
      <c r="F299" s="201" t="s">
        <v>740</v>
      </c>
      <c r="G299" s="106">
        <v>3</v>
      </c>
      <c r="H299" s="106">
        <v>6</v>
      </c>
      <c r="I299" s="106">
        <v>6</v>
      </c>
      <c r="J299" s="106">
        <v>2</v>
      </c>
      <c r="K299" s="106">
        <v>17</v>
      </c>
      <c r="L299" s="106" t="s">
        <v>57</v>
      </c>
      <c r="M299" s="106" t="s">
        <v>57</v>
      </c>
      <c r="N299" s="106">
        <v>388</v>
      </c>
      <c r="O299" s="106" t="s">
        <v>70</v>
      </c>
      <c r="P299" s="201" t="s">
        <v>741</v>
      </c>
      <c r="Q299" s="106" t="s">
        <v>742</v>
      </c>
      <c r="R299" s="342" t="s">
        <v>690</v>
      </c>
      <c r="S299" s="632"/>
      <c r="T299" s="244"/>
      <c r="U299" s="244"/>
      <c r="V299" s="244"/>
      <c r="W299" s="244"/>
      <c r="X299" s="244"/>
      <c r="Y299" s="244"/>
      <c r="Z299" s="244"/>
      <c r="AA299" s="244"/>
      <c r="AB299" s="244"/>
      <c r="AC299" s="244"/>
      <c r="AD299" s="244"/>
      <c r="AE299" s="244"/>
      <c r="AF299" s="244"/>
      <c r="AG299" s="244"/>
      <c r="AH299" s="244"/>
      <c r="AI299" s="244"/>
      <c r="AJ299" s="244"/>
      <c r="AK299" s="244"/>
      <c r="AL299" s="244"/>
      <c r="AM299" s="244"/>
    </row>
    <row r="300" spans="1:39" ht="56.25" x14ac:dyDescent="0.25">
      <c r="A300" s="56" t="s">
        <v>960</v>
      </c>
      <c r="B300" s="269" t="s">
        <v>743</v>
      </c>
      <c r="C300" s="75" t="s">
        <v>55</v>
      </c>
      <c r="D300" s="75"/>
      <c r="E300" s="75"/>
      <c r="F300" s="269" t="s">
        <v>743</v>
      </c>
      <c r="G300" s="75"/>
      <c r="H300" s="75">
        <v>3</v>
      </c>
      <c r="I300" s="75">
        <v>5</v>
      </c>
      <c r="J300" s="75">
        <v>2</v>
      </c>
      <c r="K300" s="75">
        <v>10</v>
      </c>
      <c r="L300" s="75" t="s">
        <v>744</v>
      </c>
      <c r="M300" s="75"/>
      <c r="N300" s="75">
        <v>246</v>
      </c>
      <c r="O300" s="75" t="s">
        <v>745</v>
      </c>
      <c r="P300" s="269" t="s">
        <v>746</v>
      </c>
      <c r="Q300" s="75" t="s">
        <v>747</v>
      </c>
      <c r="R300" s="345" t="s">
        <v>690</v>
      </c>
      <c r="S300" s="632"/>
      <c r="T300" s="244"/>
      <c r="U300" s="244"/>
      <c r="V300" s="244"/>
      <c r="W300" s="244"/>
      <c r="X300" s="244"/>
      <c r="Y300" s="244"/>
      <c r="Z300" s="244"/>
      <c r="AA300" s="244"/>
      <c r="AB300" s="244"/>
      <c r="AC300" s="244"/>
      <c r="AD300" s="244"/>
      <c r="AE300" s="244"/>
      <c r="AF300" s="244"/>
      <c r="AG300" s="244"/>
      <c r="AH300" s="244"/>
      <c r="AI300" s="244"/>
      <c r="AJ300" s="244"/>
      <c r="AK300" s="244"/>
      <c r="AL300" s="244"/>
      <c r="AM300" s="244"/>
    </row>
    <row r="301" spans="1:39" ht="56.25" x14ac:dyDescent="0.25">
      <c r="A301" s="56" t="s">
        <v>960</v>
      </c>
      <c r="B301" s="351" t="s">
        <v>748</v>
      </c>
      <c r="C301" s="56"/>
      <c r="D301" s="56" t="s">
        <v>55</v>
      </c>
      <c r="E301" s="56"/>
      <c r="F301" s="269" t="s">
        <v>749</v>
      </c>
      <c r="G301" s="56"/>
      <c r="H301" s="56">
        <v>5</v>
      </c>
      <c r="I301" s="75">
        <v>5</v>
      </c>
      <c r="J301" s="75">
        <v>10</v>
      </c>
      <c r="K301" s="56">
        <v>20</v>
      </c>
      <c r="L301" s="56" t="s">
        <v>57</v>
      </c>
      <c r="M301" s="106" t="s">
        <v>57</v>
      </c>
      <c r="N301" s="75">
        <v>246</v>
      </c>
      <c r="O301" s="56" t="s">
        <v>750</v>
      </c>
      <c r="P301" s="201"/>
      <c r="Q301" s="56">
        <v>20</v>
      </c>
      <c r="R301" s="129" t="s">
        <v>690</v>
      </c>
      <c r="S301" s="632"/>
      <c r="T301" s="244"/>
      <c r="U301" s="244"/>
      <c r="V301" s="244"/>
      <c r="W301" s="244"/>
      <c r="X301" s="244"/>
      <c r="Y301" s="244"/>
      <c r="Z301" s="244"/>
      <c r="AA301" s="244"/>
      <c r="AB301" s="244"/>
      <c r="AC301" s="244"/>
      <c r="AD301" s="244"/>
      <c r="AE301" s="244"/>
      <c r="AF301" s="244"/>
      <c r="AG301" s="244"/>
      <c r="AH301" s="244"/>
      <c r="AI301" s="244"/>
      <c r="AJ301" s="244"/>
      <c r="AK301" s="244"/>
      <c r="AL301" s="244"/>
      <c r="AM301" s="244"/>
    </row>
    <row r="302" spans="1:39" ht="90" x14ac:dyDescent="0.25">
      <c r="A302" s="56" t="s">
        <v>960</v>
      </c>
      <c r="B302" s="352" t="s">
        <v>751</v>
      </c>
      <c r="C302" s="75" t="s">
        <v>55</v>
      </c>
      <c r="D302" s="75" t="s">
        <v>55</v>
      </c>
      <c r="E302" s="75" t="s">
        <v>55</v>
      </c>
      <c r="F302" s="269" t="s">
        <v>752</v>
      </c>
      <c r="G302" s="75">
        <v>10</v>
      </c>
      <c r="H302" s="75">
        <v>45</v>
      </c>
      <c r="I302" s="75">
        <v>45</v>
      </c>
      <c r="J302" s="75">
        <v>16</v>
      </c>
      <c r="K302" s="75">
        <v>116</v>
      </c>
      <c r="L302" s="75" t="s">
        <v>57</v>
      </c>
      <c r="M302" s="106" t="s">
        <v>57</v>
      </c>
      <c r="N302" s="75">
        <v>242</v>
      </c>
      <c r="O302" s="75"/>
      <c r="P302" s="269" t="s">
        <v>753</v>
      </c>
      <c r="Q302" s="75" t="s">
        <v>754</v>
      </c>
      <c r="R302" s="345" t="s">
        <v>690</v>
      </c>
      <c r="S302" s="632"/>
      <c r="T302" s="244"/>
      <c r="U302" s="244"/>
      <c r="V302" s="244"/>
      <c r="W302" s="244"/>
      <c r="X302" s="244"/>
      <c r="Y302" s="244"/>
      <c r="Z302" s="244"/>
      <c r="AA302" s="244"/>
      <c r="AB302" s="244"/>
      <c r="AC302" s="244"/>
      <c r="AD302" s="244"/>
      <c r="AE302" s="244"/>
      <c r="AF302" s="244"/>
      <c r="AG302" s="244"/>
      <c r="AH302" s="244"/>
      <c r="AI302" s="244"/>
      <c r="AJ302" s="244"/>
      <c r="AK302" s="244"/>
      <c r="AL302" s="244"/>
      <c r="AM302" s="244"/>
    </row>
    <row r="303" spans="1:39" ht="90" x14ac:dyDescent="0.25">
      <c r="A303" s="56" t="s">
        <v>960</v>
      </c>
      <c r="B303" s="269" t="s">
        <v>751</v>
      </c>
      <c r="C303" s="75" t="s">
        <v>55</v>
      </c>
      <c r="D303" s="75" t="s">
        <v>55</v>
      </c>
      <c r="E303" s="75" t="s">
        <v>55</v>
      </c>
      <c r="F303" s="269" t="s">
        <v>755</v>
      </c>
      <c r="G303" s="75">
        <v>1</v>
      </c>
      <c r="H303" s="75">
        <v>5</v>
      </c>
      <c r="I303" s="75">
        <v>5</v>
      </c>
      <c r="J303" s="75">
        <v>2</v>
      </c>
      <c r="K303" s="75">
        <v>13</v>
      </c>
      <c r="L303" s="75" t="s">
        <v>57</v>
      </c>
      <c r="M303" s="106" t="s">
        <v>57</v>
      </c>
      <c r="N303" s="75">
        <v>242</v>
      </c>
      <c r="O303" s="75"/>
      <c r="P303" s="269" t="s">
        <v>753</v>
      </c>
      <c r="Q303" s="75" t="s">
        <v>754</v>
      </c>
      <c r="R303" s="345" t="s">
        <v>690</v>
      </c>
      <c r="S303" s="632"/>
      <c r="T303" s="244"/>
      <c r="U303" s="244"/>
      <c r="V303" s="244"/>
      <c r="W303" s="244"/>
      <c r="X303" s="244"/>
      <c r="Y303" s="244"/>
      <c r="Z303" s="244"/>
      <c r="AA303" s="244"/>
      <c r="AB303" s="244"/>
      <c r="AC303" s="244"/>
      <c r="AD303" s="244"/>
      <c r="AE303" s="244"/>
      <c r="AF303" s="244"/>
      <c r="AG303" s="244"/>
      <c r="AH303" s="244"/>
      <c r="AI303" s="244"/>
      <c r="AJ303" s="244"/>
      <c r="AK303" s="244"/>
      <c r="AL303" s="244"/>
      <c r="AM303" s="244"/>
    </row>
    <row r="304" spans="1:39" ht="78.75" x14ac:dyDescent="0.25">
      <c r="A304" s="56" t="s">
        <v>960</v>
      </c>
      <c r="B304" s="352" t="s">
        <v>756</v>
      </c>
      <c r="C304" s="75" t="s">
        <v>55</v>
      </c>
      <c r="D304" s="75" t="s">
        <v>55</v>
      </c>
      <c r="E304" s="75" t="s">
        <v>55</v>
      </c>
      <c r="F304" s="269" t="s">
        <v>757</v>
      </c>
      <c r="G304" s="75">
        <v>10</v>
      </c>
      <c r="H304" s="75">
        <v>45</v>
      </c>
      <c r="I304" s="75">
        <v>45</v>
      </c>
      <c r="J304" s="75">
        <v>16</v>
      </c>
      <c r="K304" s="75">
        <v>116</v>
      </c>
      <c r="L304" s="75" t="s">
        <v>57</v>
      </c>
      <c r="M304" s="106" t="s">
        <v>57</v>
      </c>
      <c r="N304" s="75">
        <v>242</v>
      </c>
      <c r="O304" s="75"/>
      <c r="P304" s="269" t="s">
        <v>753</v>
      </c>
      <c r="Q304" s="75" t="s">
        <v>754</v>
      </c>
      <c r="R304" s="345" t="s">
        <v>690</v>
      </c>
      <c r="S304" s="632"/>
      <c r="T304" s="244"/>
      <c r="U304" s="244"/>
      <c r="V304" s="244"/>
      <c r="W304" s="244"/>
      <c r="X304" s="244"/>
      <c r="Y304" s="244"/>
      <c r="Z304" s="244"/>
      <c r="AA304" s="244"/>
      <c r="AB304" s="244"/>
      <c r="AC304" s="244"/>
      <c r="AD304" s="244"/>
      <c r="AE304" s="244"/>
      <c r="AF304" s="244"/>
      <c r="AG304" s="244"/>
      <c r="AH304" s="244"/>
      <c r="AI304" s="244"/>
      <c r="AJ304" s="244"/>
      <c r="AK304" s="244"/>
      <c r="AL304" s="244"/>
      <c r="AM304" s="244"/>
    </row>
    <row r="305" spans="1:39" ht="90" x14ac:dyDescent="0.25">
      <c r="A305" s="56" t="s">
        <v>960</v>
      </c>
      <c r="B305" s="269" t="s">
        <v>756</v>
      </c>
      <c r="C305" s="75" t="s">
        <v>55</v>
      </c>
      <c r="D305" s="75" t="s">
        <v>55</v>
      </c>
      <c r="E305" s="75" t="s">
        <v>55</v>
      </c>
      <c r="F305" s="269" t="s">
        <v>758</v>
      </c>
      <c r="G305" s="75">
        <v>0</v>
      </c>
      <c r="H305" s="75">
        <v>8</v>
      </c>
      <c r="I305" s="75">
        <v>10</v>
      </c>
      <c r="J305" s="75">
        <v>2</v>
      </c>
      <c r="K305" s="75">
        <v>20</v>
      </c>
      <c r="L305" s="75" t="s">
        <v>57</v>
      </c>
      <c r="M305" s="106" t="s">
        <v>57</v>
      </c>
      <c r="N305" s="75">
        <v>242</v>
      </c>
      <c r="O305" s="75"/>
      <c r="P305" s="269" t="s">
        <v>753</v>
      </c>
      <c r="Q305" s="75" t="s">
        <v>754</v>
      </c>
      <c r="R305" s="345" t="s">
        <v>690</v>
      </c>
      <c r="S305" s="632"/>
      <c r="T305" s="244"/>
      <c r="U305" s="244"/>
      <c r="V305" s="244"/>
      <c r="W305" s="244"/>
      <c r="X305" s="244"/>
      <c r="Y305" s="244"/>
      <c r="Z305" s="244"/>
      <c r="AA305" s="244"/>
      <c r="AB305" s="244"/>
      <c r="AC305" s="244"/>
      <c r="AD305" s="244"/>
      <c r="AE305" s="244"/>
      <c r="AF305" s="244"/>
      <c r="AG305" s="244"/>
      <c r="AH305" s="244"/>
      <c r="AI305" s="244"/>
      <c r="AJ305" s="244"/>
      <c r="AK305" s="244"/>
      <c r="AL305" s="244"/>
      <c r="AM305" s="244"/>
    </row>
    <row r="306" spans="1:39" ht="135" x14ac:dyDescent="0.25">
      <c r="A306" s="56" t="s">
        <v>960</v>
      </c>
      <c r="B306" s="269" t="s">
        <v>759</v>
      </c>
      <c r="C306" s="75"/>
      <c r="D306" s="75" t="s">
        <v>55</v>
      </c>
      <c r="E306" s="75"/>
      <c r="F306" s="269" t="s">
        <v>760</v>
      </c>
      <c r="G306" s="75">
        <v>2</v>
      </c>
      <c r="H306" s="75">
        <v>2</v>
      </c>
      <c r="I306" s="75">
        <v>2</v>
      </c>
      <c r="J306" s="75">
        <v>2</v>
      </c>
      <c r="K306" s="75">
        <v>8</v>
      </c>
      <c r="L306" s="75" t="s">
        <v>470</v>
      </c>
      <c r="M306" s="75" t="s">
        <v>57</v>
      </c>
      <c r="N306" s="75">
        <v>300</v>
      </c>
      <c r="O306" s="75"/>
      <c r="P306" s="269" t="s">
        <v>761</v>
      </c>
      <c r="Q306" s="75">
        <v>40</v>
      </c>
      <c r="R306" s="345" t="s">
        <v>690</v>
      </c>
      <c r="S306" s="632"/>
      <c r="T306" s="244"/>
      <c r="U306" s="244"/>
      <c r="V306" s="244"/>
      <c r="W306" s="244"/>
      <c r="X306" s="244"/>
      <c r="Y306" s="244"/>
      <c r="Z306" s="244"/>
      <c r="AA306" s="244"/>
      <c r="AB306" s="244"/>
      <c r="AC306" s="244"/>
      <c r="AD306" s="244"/>
      <c r="AE306" s="244"/>
      <c r="AF306" s="244"/>
      <c r="AG306" s="244"/>
      <c r="AH306" s="244"/>
      <c r="AI306" s="244"/>
      <c r="AJ306" s="244"/>
      <c r="AK306" s="244"/>
      <c r="AL306" s="244"/>
      <c r="AM306" s="244"/>
    </row>
    <row r="307" spans="1:39" ht="112.5" x14ac:dyDescent="0.25">
      <c r="A307" s="56" t="s">
        <v>960</v>
      </c>
      <c r="B307" s="269" t="s">
        <v>762</v>
      </c>
      <c r="C307" s="75"/>
      <c r="D307" s="75" t="s">
        <v>55</v>
      </c>
      <c r="E307" s="75"/>
      <c r="F307" s="269" t="s">
        <v>763</v>
      </c>
      <c r="G307" s="75">
        <v>60</v>
      </c>
      <c r="H307" s="75">
        <v>105</v>
      </c>
      <c r="I307" s="75">
        <v>105</v>
      </c>
      <c r="J307" s="75">
        <v>60</v>
      </c>
      <c r="K307" s="75">
        <v>330</v>
      </c>
      <c r="L307" s="75" t="s">
        <v>646</v>
      </c>
      <c r="M307" s="75" t="s">
        <v>57</v>
      </c>
      <c r="N307" s="75">
        <v>530</v>
      </c>
      <c r="O307" s="75"/>
      <c r="P307" s="269" t="s">
        <v>764</v>
      </c>
      <c r="Q307" s="75">
        <v>120</v>
      </c>
      <c r="R307" s="345" t="s">
        <v>690</v>
      </c>
      <c r="S307" s="632"/>
      <c r="T307" s="244"/>
      <c r="U307" s="244"/>
      <c r="V307" s="244"/>
      <c r="W307" s="244"/>
      <c r="X307" s="244"/>
      <c r="Y307" s="244"/>
      <c r="Z307" s="244"/>
      <c r="AA307" s="244"/>
      <c r="AB307" s="244"/>
      <c r="AC307" s="244"/>
      <c r="AD307" s="244"/>
      <c r="AE307" s="244"/>
      <c r="AF307" s="244"/>
      <c r="AG307" s="244"/>
      <c r="AH307" s="244"/>
      <c r="AI307" s="244"/>
      <c r="AJ307" s="244"/>
      <c r="AK307" s="244"/>
      <c r="AL307" s="244"/>
      <c r="AM307" s="244"/>
    </row>
    <row r="308" spans="1:39" ht="101.25" x14ac:dyDescent="0.25">
      <c r="A308" s="56" t="s">
        <v>960</v>
      </c>
      <c r="B308" s="269" t="s">
        <v>723</v>
      </c>
      <c r="C308" s="75" t="s">
        <v>55</v>
      </c>
      <c r="D308" s="75"/>
      <c r="E308" s="75"/>
      <c r="F308" s="269" t="s">
        <v>724</v>
      </c>
      <c r="G308" s="75">
        <v>2</v>
      </c>
      <c r="H308" s="75">
        <v>3</v>
      </c>
      <c r="I308" s="75">
        <v>2</v>
      </c>
      <c r="J308" s="75">
        <v>1</v>
      </c>
      <c r="K308" s="75">
        <v>8</v>
      </c>
      <c r="L308" s="75" t="s">
        <v>57</v>
      </c>
      <c r="M308" s="75" t="s">
        <v>57</v>
      </c>
      <c r="N308" s="75">
        <v>388</v>
      </c>
      <c r="O308" s="75" t="s">
        <v>725</v>
      </c>
      <c r="P308" s="269" t="s">
        <v>726</v>
      </c>
      <c r="Q308" s="75" t="s">
        <v>727</v>
      </c>
      <c r="R308" s="345" t="s">
        <v>690</v>
      </c>
      <c r="S308" s="632"/>
      <c r="T308" s="244"/>
      <c r="U308" s="244"/>
      <c r="V308" s="244"/>
      <c r="W308" s="244"/>
      <c r="X308" s="244"/>
      <c r="Y308" s="244"/>
      <c r="Z308" s="244"/>
      <c r="AA308" s="244"/>
      <c r="AB308" s="244"/>
      <c r="AC308" s="244"/>
      <c r="AD308" s="244"/>
      <c r="AE308" s="244"/>
      <c r="AF308" s="244"/>
      <c r="AG308" s="244"/>
      <c r="AH308" s="244"/>
      <c r="AI308" s="244"/>
      <c r="AJ308" s="244"/>
      <c r="AK308" s="244"/>
      <c r="AL308" s="244"/>
      <c r="AM308" s="244"/>
    </row>
    <row r="309" spans="1:39" ht="101.25" x14ac:dyDescent="0.25">
      <c r="A309" s="56" t="s">
        <v>960</v>
      </c>
      <c r="B309" s="269" t="s">
        <v>723</v>
      </c>
      <c r="C309" s="75"/>
      <c r="D309" s="75"/>
      <c r="E309" s="75" t="s">
        <v>55</v>
      </c>
      <c r="F309" s="269" t="s">
        <v>724</v>
      </c>
      <c r="G309" s="75">
        <v>1</v>
      </c>
      <c r="H309" s="75">
        <v>3</v>
      </c>
      <c r="I309" s="75">
        <v>3</v>
      </c>
      <c r="J309" s="75">
        <v>2</v>
      </c>
      <c r="K309" s="75">
        <v>9</v>
      </c>
      <c r="L309" s="75" t="s">
        <v>57</v>
      </c>
      <c r="M309" s="75" t="s">
        <v>57</v>
      </c>
      <c r="N309" s="75">
        <v>388</v>
      </c>
      <c r="O309" s="75" t="s">
        <v>725</v>
      </c>
      <c r="P309" s="269" t="s">
        <v>726</v>
      </c>
      <c r="Q309" s="75" t="s">
        <v>727</v>
      </c>
      <c r="R309" s="345" t="s">
        <v>690</v>
      </c>
      <c r="S309" s="632"/>
      <c r="T309" s="244"/>
      <c r="U309" s="244"/>
      <c r="V309" s="244"/>
      <c r="W309" s="244"/>
      <c r="X309" s="244"/>
      <c r="Y309" s="244"/>
      <c r="Z309" s="244"/>
      <c r="AA309" s="244"/>
      <c r="AB309" s="244"/>
      <c r="AC309" s="244"/>
      <c r="AD309" s="244"/>
      <c r="AE309" s="244"/>
      <c r="AF309" s="244"/>
      <c r="AG309" s="244"/>
      <c r="AH309" s="244"/>
      <c r="AI309" s="244"/>
      <c r="AJ309" s="244"/>
      <c r="AK309" s="244"/>
      <c r="AL309" s="244"/>
      <c r="AM309" s="244"/>
    </row>
    <row r="310" spans="1:39" ht="78.75" x14ac:dyDescent="0.25">
      <c r="A310" s="56" t="s">
        <v>960</v>
      </c>
      <c r="B310" s="269" t="s">
        <v>729</v>
      </c>
      <c r="C310" s="75" t="s">
        <v>55</v>
      </c>
      <c r="D310" s="75"/>
      <c r="E310" s="75"/>
      <c r="F310" s="269" t="s">
        <v>730</v>
      </c>
      <c r="G310" s="75">
        <v>1</v>
      </c>
      <c r="H310" s="75">
        <v>2</v>
      </c>
      <c r="I310" s="75">
        <v>1</v>
      </c>
      <c r="J310" s="75">
        <v>0</v>
      </c>
      <c r="K310" s="75">
        <v>4</v>
      </c>
      <c r="L310" s="75" t="s">
        <v>731</v>
      </c>
      <c r="M310" s="75" t="s">
        <v>57</v>
      </c>
      <c r="N310" s="75">
        <v>388</v>
      </c>
      <c r="O310" s="75" t="s">
        <v>732</v>
      </c>
      <c r="P310" s="269" t="s">
        <v>733</v>
      </c>
      <c r="Q310" s="75" t="s">
        <v>734</v>
      </c>
      <c r="R310" s="345" t="s">
        <v>690</v>
      </c>
      <c r="S310" s="632"/>
      <c r="T310" s="244"/>
      <c r="U310" s="244"/>
      <c r="V310" s="244"/>
      <c r="W310" s="244"/>
      <c r="X310" s="244"/>
      <c r="Y310" s="244"/>
      <c r="Z310" s="244"/>
      <c r="AA310" s="244"/>
      <c r="AB310" s="244"/>
      <c r="AC310" s="244"/>
      <c r="AD310" s="244"/>
      <c r="AE310" s="244"/>
      <c r="AF310" s="244"/>
      <c r="AG310" s="244"/>
      <c r="AH310" s="244"/>
      <c r="AI310" s="244"/>
      <c r="AJ310" s="244"/>
      <c r="AK310" s="244"/>
      <c r="AL310" s="244"/>
      <c r="AM310" s="244"/>
    </row>
    <row r="311" spans="1:39" ht="78.75" x14ac:dyDescent="0.25">
      <c r="A311" s="56" t="s">
        <v>960</v>
      </c>
      <c r="B311" s="269" t="s">
        <v>729</v>
      </c>
      <c r="C311" s="75"/>
      <c r="D311" s="75" t="s">
        <v>55</v>
      </c>
      <c r="E311" s="75"/>
      <c r="F311" s="269" t="s">
        <v>730</v>
      </c>
      <c r="G311" s="75"/>
      <c r="H311" s="75">
        <v>1</v>
      </c>
      <c r="I311" s="75">
        <v>1</v>
      </c>
      <c r="J311" s="75">
        <v>1</v>
      </c>
      <c r="K311" s="75">
        <v>3</v>
      </c>
      <c r="L311" s="75" t="s">
        <v>731</v>
      </c>
      <c r="M311" s="75" t="s">
        <v>57</v>
      </c>
      <c r="N311" s="75">
        <v>388</v>
      </c>
      <c r="O311" s="75" t="s">
        <v>732</v>
      </c>
      <c r="P311" s="269" t="s">
        <v>733</v>
      </c>
      <c r="Q311" s="75" t="s">
        <v>734</v>
      </c>
      <c r="R311" s="345" t="s">
        <v>690</v>
      </c>
      <c r="S311" s="632"/>
      <c r="T311" s="244"/>
      <c r="U311" s="244"/>
      <c r="V311" s="244"/>
      <c r="W311" s="244"/>
      <c r="X311" s="244"/>
      <c r="Y311" s="244"/>
      <c r="Z311" s="244"/>
      <c r="AA311" s="244"/>
      <c r="AB311" s="244"/>
      <c r="AC311" s="244"/>
      <c r="AD311" s="244"/>
      <c r="AE311" s="244"/>
      <c r="AF311" s="244"/>
      <c r="AG311" s="244"/>
      <c r="AH311" s="244"/>
      <c r="AI311" s="244"/>
      <c r="AJ311" s="244"/>
      <c r="AK311" s="244"/>
      <c r="AL311" s="244"/>
      <c r="AM311" s="244"/>
    </row>
    <row r="312" spans="1:39" ht="78.75" x14ac:dyDescent="0.25">
      <c r="A312" s="56" t="s">
        <v>960</v>
      </c>
      <c r="B312" s="201" t="s">
        <v>729</v>
      </c>
      <c r="C312" s="56"/>
      <c r="D312" s="56"/>
      <c r="E312" s="56" t="s">
        <v>55</v>
      </c>
      <c r="F312" s="269" t="s">
        <v>730</v>
      </c>
      <c r="G312" s="56">
        <v>1</v>
      </c>
      <c r="H312" s="56">
        <v>2</v>
      </c>
      <c r="I312" s="75">
        <v>2</v>
      </c>
      <c r="J312" s="56">
        <v>1</v>
      </c>
      <c r="K312" s="56">
        <v>6</v>
      </c>
      <c r="L312" s="56" t="s">
        <v>731</v>
      </c>
      <c r="M312" s="75" t="s">
        <v>57</v>
      </c>
      <c r="N312" s="106">
        <v>388</v>
      </c>
      <c r="O312" s="56" t="s">
        <v>732</v>
      </c>
      <c r="P312" s="201" t="s">
        <v>733</v>
      </c>
      <c r="Q312" s="56" t="s">
        <v>734</v>
      </c>
      <c r="R312" s="129" t="s">
        <v>690</v>
      </c>
      <c r="S312" s="632"/>
      <c r="T312" s="244"/>
      <c r="U312" s="244"/>
      <c r="V312" s="244"/>
      <c r="W312" s="244"/>
      <c r="X312" s="244"/>
      <c r="Y312" s="244"/>
      <c r="Z312" s="244"/>
      <c r="AA312" s="244"/>
      <c r="AB312" s="244"/>
      <c r="AC312" s="244"/>
      <c r="AD312" s="244"/>
      <c r="AE312" s="244"/>
      <c r="AF312" s="244"/>
      <c r="AG312" s="244"/>
      <c r="AH312" s="244"/>
      <c r="AI312" s="244"/>
      <c r="AJ312" s="244"/>
      <c r="AK312" s="244"/>
      <c r="AL312" s="244"/>
      <c r="AM312" s="244"/>
    </row>
    <row r="313" spans="1:39" ht="112.5" x14ac:dyDescent="0.25">
      <c r="A313" s="56" t="s">
        <v>960</v>
      </c>
      <c r="B313" s="201" t="s">
        <v>735</v>
      </c>
      <c r="C313" s="56"/>
      <c r="D313" s="56" t="s">
        <v>55</v>
      </c>
      <c r="E313" s="56"/>
      <c r="F313" s="155" t="s">
        <v>736</v>
      </c>
      <c r="G313" s="56">
        <v>3</v>
      </c>
      <c r="H313" s="56">
        <v>6</v>
      </c>
      <c r="I313" s="75">
        <v>5</v>
      </c>
      <c r="J313" s="56">
        <v>3</v>
      </c>
      <c r="K313" s="56">
        <v>17</v>
      </c>
      <c r="L313" s="56" t="s">
        <v>57</v>
      </c>
      <c r="M313" s="56" t="s">
        <v>57</v>
      </c>
      <c r="N313" s="106">
        <v>388</v>
      </c>
      <c r="O313" s="106" t="s">
        <v>70</v>
      </c>
      <c r="P313" s="201" t="s">
        <v>737</v>
      </c>
      <c r="Q313" s="56" t="s">
        <v>738</v>
      </c>
      <c r="R313" s="129" t="s">
        <v>690</v>
      </c>
      <c r="S313" s="632"/>
      <c r="T313" s="244"/>
      <c r="U313" s="244"/>
      <c r="V313" s="244"/>
      <c r="W313" s="244"/>
      <c r="X313" s="244"/>
      <c r="Y313" s="244"/>
      <c r="Z313" s="244"/>
      <c r="AA313" s="244"/>
      <c r="AB313" s="244"/>
      <c r="AC313" s="244"/>
      <c r="AD313" s="244"/>
      <c r="AE313" s="244"/>
      <c r="AF313" s="244"/>
      <c r="AG313" s="244"/>
      <c r="AH313" s="244"/>
      <c r="AI313" s="244"/>
      <c r="AJ313" s="244"/>
      <c r="AK313" s="244"/>
      <c r="AL313" s="244"/>
      <c r="AM313" s="244"/>
    </row>
    <row r="314" spans="1:39" ht="123.75" x14ac:dyDescent="0.25">
      <c r="A314" s="56" t="s">
        <v>960</v>
      </c>
      <c r="B314" s="201" t="s">
        <v>739</v>
      </c>
      <c r="C314" s="56" t="s">
        <v>55</v>
      </c>
      <c r="D314" s="56"/>
      <c r="E314" s="56"/>
      <c r="F314" s="155" t="s">
        <v>740</v>
      </c>
      <c r="G314" s="56">
        <v>3</v>
      </c>
      <c r="H314" s="56">
        <v>6</v>
      </c>
      <c r="I314" s="75">
        <v>6</v>
      </c>
      <c r="J314" s="56">
        <v>2</v>
      </c>
      <c r="K314" s="56">
        <v>17</v>
      </c>
      <c r="L314" s="56" t="s">
        <v>57</v>
      </c>
      <c r="M314" s="56" t="s">
        <v>57</v>
      </c>
      <c r="N314" s="106">
        <v>388</v>
      </c>
      <c r="O314" s="106" t="s">
        <v>70</v>
      </c>
      <c r="P314" s="201" t="s">
        <v>741</v>
      </c>
      <c r="Q314" s="56" t="s">
        <v>742</v>
      </c>
      <c r="R314" s="129" t="s">
        <v>690</v>
      </c>
      <c r="S314" s="632"/>
      <c r="T314" s="244"/>
      <c r="U314" s="244"/>
      <c r="V314" s="244"/>
      <c r="W314" s="244"/>
      <c r="X314" s="244"/>
      <c r="Y314" s="244"/>
      <c r="Z314" s="244"/>
      <c r="AA314" s="244"/>
      <c r="AB314" s="244"/>
      <c r="AC314" s="244"/>
      <c r="AD314" s="244"/>
      <c r="AE314" s="244"/>
      <c r="AF314" s="244"/>
      <c r="AG314" s="244"/>
      <c r="AH314" s="244"/>
      <c r="AI314" s="244"/>
      <c r="AJ314" s="244"/>
      <c r="AK314" s="244"/>
      <c r="AL314" s="244"/>
      <c r="AM314" s="244"/>
    </row>
    <row r="315" spans="1:39" ht="123.75" x14ac:dyDescent="0.25">
      <c r="A315" s="56" t="s">
        <v>960</v>
      </c>
      <c r="B315" s="201" t="s">
        <v>739</v>
      </c>
      <c r="C315" s="56"/>
      <c r="D315" s="56"/>
      <c r="E315" s="56" t="s">
        <v>55</v>
      </c>
      <c r="F315" s="155" t="s">
        <v>740</v>
      </c>
      <c r="G315" s="56">
        <v>3</v>
      </c>
      <c r="H315" s="56">
        <v>6</v>
      </c>
      <c r="I315" s="75">
        <v>6</v>
      </c>
      <c r="J315" s="106">
        <v>2</v>
      </c>
      <c r="K315" s="56">
        <v>17</v>
      </c>
      <c r="L315" s="56" t="s">
        <v>57</v>
      </c>
      <c r="M315" s="56" t="s">
        <v>57</v>
      </c>
      <c r="N315" s="106">
        <v>388</v>
      </c>
      <c r="O315" s="106" t="s">
        <v>70</v>
      </c>
      <c r="P315" s="201" t="s">
        <v>741</v>
      </c>
      <c r="Q315" s="56" t="s">
        <v>742</v>
      </c>
      <c r="R315" s="129" t="s">
        <v>690</v>
      </c>
      <c r="S315" s="632"/>
      <c r="T315" s="244"/>
      <c r="U315" s="244"/>
      <c r="V315" s="244"/>
      <c r="W315" s="244"/>
      <c r="X315" s="244"/>
      <c r="Y315" s="244"/>
      <c r="Z315" s="244"/>
      <c r="AA315" s="244"/>
      <c r="AB315" s="244"/>
      <c r="AC315" s="244"/>
      <c r="AD315" s="244"/>
      <c r="AE315" s="244"/>
      <c r="AF315" s="244"/>
      <c r="AG315" s="244"/>
      <c r="AH315" s="244"/>
      <c r="AI315" s="244"/>
      <c r="AJ315" s="244"/>
      <c r="AK315" s="244"/>
      <c r="AL315" s="244"/>
      <c r="AM315" s="244"/>
    </row>
    <row r="316" spans="1:39" ht="101.25" x14ac:dyDescent="0.25">
      <c r="A316" s="56" t="s">
        <v>960</v>
      </c>
      <c r="B316" s="201" t="s">
        <v>765</v>
      </c>
      <c r="C316" s="56"/>
      <c r="D316" s="56" t="s">
        <v>55</v>
      </c>
      <c r="E316" s="56"/>
      <c r="F316" s="155" t="s">
        <v>766</v>
      </c>
      <c r="G316" s="56">
        <v>7</v>
      </c>
      <c r="H316" s="56">
        <v>8</v>
      </c>
      <c r="I316" s="75">
        <v>7</v>
      </c>
      <c r="J316" s="56">
        <v>7</v>
      </c>
      <c r="K316" s="56">
        <v>29</v>
      </c>
      <c r="L316" s="56" t="s">
        <v>767</v>
      </c>
      <c r="M316" s="56" t="s">
        <v>57</v>
      </c>
      <c r="N316" s="106">
        <v>287</v>
      </c>
      <c r="O316" s="56" t="s">
        <v>768</v>
      </c>
      <c r="P316" s="201" t="s">
        <v>769</v>
      </c>
      <c r="Q316" s="56">
        <v>3</v>
      </c>
      <c r="R316" s="129" t="s">
        <v>690</v>
      </c>
      <c r="S316" s="632"/>
      <c r="T316" s="244"/>
      <c r="U316" s="244"/>
      <c r="V316" s="244"/>
      <c r="W316" s="244"/>
      <c r="X316" s="244"/>
      <c r="Y316" s="244"/>
      <c r="Z316" s="244"/>
      <c r="AA316" s="244"/>
      <c r="AB316" s="244"/>
      <c r="AC316" s="244"/>
      <c r="AD316" s="244"/>
      <c r="AE316" s="244"/>
      <c r="AF316" s="244"/>
      <c r="AG316" s="244"/>
      <c r="AH316" s="244"/>
      <c r="AI316" s="244"/>
      <c r="AJ316" s="244"/>
      <c r="AK316" s="244"/>
      <c r="AL316" s="244"/>
      <c r="AM316" s="244"/>
    </row>
    <row r="317" spans="1:39" ht="67.5" x14ac:dyDescent="0.25">
      <c r="A317" s="56" t="s">
        <v>960</v>
      </c>
      <c r="B317" s="201" t="s">
        <v>770</v>
      </c>
      <c r="C317" s="56"/>
      <c r="D317" s="56"/>
      <c r="E317" s="56" t="s">
        <v>55</v>
      </c>
      <c r="F317" s="155" t="s">
        <v>771</v>
      </c>
      <c r="G317" s="56">
        <v>16</v>
      </c>
      <c r="H317" s="56">
        <v>16</v>
      </c>
      <c r="I317" s="75">
        <v>210</v>
      </c>
      <c r="J317" s="56">
        <v>210</v>
      </c>
      <c r="K317" s="56">
        <v>452</v>
      </c>
      <c r="L317" s="56" t="s">
        <v>772</v>
      </c>
      <c r="M317" s="56" t="s">
        <v>57</v>
      </c>
      <c r="N317" s="106">
        <v>211</v>
      </c>
      <c r="O317" s="56" t="s">
        <v>70</v>
      </c>
      <c r="P317" s="201" t="s">
        <v>773</v>
      </c>
      <c r="Q317" s="56">
        <v>116</v>
      </c>
      <c r="R317" s="129" t="s">
        <v>690</v>
      </c>
      <c r="S317" s="632"/>
      <c r="T317" s="244"/>
      <c r="U317" s="244"/>
      <c r="V317" s="244"/>
      <c r="W317" s="244"/>
      <c r="X317" s="244"/>
      <c r="Y317" s="244"/>
      <c r="Z317" s="244"/>
      <c r="AA317" s="244"/>
      <c r="AB317" s="244"/>
      <c r="AC317" s="244"/>
      <c r="AD317" s="244"/>
      <c r="AE317" s="244"/>
      <c r="AF317" s="244"/>
      <c r="AG317" s="244"/>
      <c r="AH317" s="244"/>
      <c r="AI317" s="244"/>
      <c r="AJ317" s="244"/>
      <c r="AK317" s="244"/>
      <c r="AL317" s="244"/>
      <c r="AM317" s="244"/>
    </row>
    <row r="318" spans="1:39" ht="225" x14ac:dyDescent="0.25">
      <c r="A318" s="56" t="s">
        <v>960</v>
      </c>
      <c r="B318" s="201" t="s">
        <v>774</v>
      </c>
      <c r="C318" s="56" t="s">
        <v>55</v>
      </c>
      <c r="D318" s="56"/>
      <c r="E318" s="56"/>
      <c r="F318" s="155" t="s">
        <v>775</v>
      </c>
      <c r="G318" s="56">
        <v>5</v>
      </c>
      <c r="H318" s="56">
        <v>6</v>
      </c>
      <c r="I318" s="75">
        <v>6</v>
      </c>
      <c r="J318" s="56">
        <v>6</v>
      </c>
      <c r="K318" s="56">
        <v>23</v>
      </c>
      <c r="L318" s="56" t="s">
        <v>776</v>
      </c>
      <c r="M318" s="56" t="s">
        <v>57</v>
      </c>
      <c r="N318" s="106">
        <v>569</v>
      </c>
      <c r="O318" s="56" t="s">
        <v>777</v>
      </c>
      <c r="P318" s="201" t="s">
        <v>778</v>
      </c>
      <c r="Q318" s="56">
        <v>1</v>
      </c>
      <c r="R318" s="129" t="s">
        <v>690</v>
      </c>
      <c r="S318" s="632"/>
      <c r="T318" s="244"/>
      <c r="U318" s="244"/>
      <c r="V318" s="244"/>
      <c r="W318" s="244"/>
      <c r="X318" s="244"/>
      <c r="Y318" s="244"/>
      <c r="Z318" s="244"/>
      <c r="AA318" s="244"/>
      <c r="AB318" s="244"/>
      <c r="AC318" s="244"/>
      <c r="AD318" s="244"/>
      <c r="AE318" s="244"/>
      <c r="AF318" s="244"/>
      <c r="AG318" s="244"/>
      <c r="AH318" s="244"/>
      <c r="AI318" s="244"/>
      <c r="AJ318" s="244"/>
      <c r="AK318" s="244"/>
      <c r="AL318" s="244"/>
      <c r="AM318" s="244"/>
    </row>
    <row r="319" spans="1:39" ht="90" x14ac:dyDescent="0.25">
      <c r="A319" s="56" t="s">
        <v>960</v>
      </c>
      <c r="B319" s="201" t="s">
        <v>653</v>
      </c>
      <c r="C319" s="56" t="s">
        <v>55</v>
      </c>
      <c r="D319" s="56"/>
      <c r="E319" s="56"/>
      <c r="F319" s="155" t="s">
        <v>654</v>
      </c>
      <c r="G319" s="56">
        <v>2</v>
      </c>
      <c r="H319" s="56">
        <v>4</v>
      </c>
      <c r="I319" s="75">
        <v>2</v>
      </c>
      <c r="J319" s="56">
        <v>4</v>
      </c>
      <c r="K319" s="56">
        <v>12</v>
      </c>
      <c r="L319" s="56" t="s">
        <v>655</v>
      </c>
      <c r="M319" s="56" t="s">
        <v>57</v>
      </c>
      <c r="N319" s="106">
        <v>569</v>
      </c>
      <c r="O319" s="106" t="s">
        <v>70</v>
      </c>
      <c r="P319" s="201" t="s">
        <v>656</v>
      </c>
      <c r="Q319" s="56">
        <v>1</v>
      </c>
      <c r="R319" s="129" t="s">
        <v>690</v>
      </c>
      <c r="S319" s="632"/>
      <c r="T319" s="244"/>
      <c r="U319" s="244"/>
      <c r="V319" s="244"/>
      <c r="W319" s="244"/>
      <c r="X319" s="244"/>
      <c r="Y319" s="244"/>
      <c r="Z319" s="244"/>
      <c r="AA319" s="244"/>
      <c r="AB319" s="244"/>
      <c r="AC319" s="244"/>
      <c r="AD319" s="244"/>
      <c r="AE319" s="244"/>
      <c r="AF319" s="244"/>
      <c r="AG319" s="244"/>
      <c r="AH319" s="244"/>
      <c r="AI319" s="244"/>
      <c r="AJ319" s="244"/>
      <c r="AK319" s="244"/>
      <c r="AL319" s="244"/>
      <c r="AM319" s="244"/>
    </row>
    <row r="320" spans="1:39" ht="67.5" x14ac:dyDescent="0.25">
      <c r="A320" s="56" t="s">
        <v>960</v>
      </c>
      <c r="B320" s="201" t="s">
        <v>657</v>
      </c>
      <c r="C320" s="106"/>
      <c r="D320" s="106" t="s">
        <v>55</v>
      </c>
      <c r="E320" s="106" t="s">
        <v>55</v>
      </c>
      <c r="F320" s="201" t="s">
        <v>658</v>
      </c>
      <c r="G320" s="106">
        <v>184</v>
      </c>
      <c r="H320" s="106">
        <v>196</v>
      </c>
      <c r="I320" s="106">
        <v>164</v>
      </c>
      <c r="J320" s="106">
        <v>124</v>
      </c>
      <c r="K320" s="106">
        <v>668</v>
      </c>
      <c r="L320" s="106" t="s">
        <v>659</v>
      </c>
      <c r="M320" s="106" t="s">
        <v>57</v>
      </c>
      <c r="N320" s="106">
        <v>569</v>
      </c>
      <c r="O320" s="106" t="s">
        <v>70</v>
      </c>
      <c r="P320" s="201" t="s">
        <v>660</v>
      </c>
      <c r="Q320" s="106">
        <v>1</v>
      </c>
      <c r="R320" s="342" t="s">
        <v>690</v>
      </c>
      <c r="S320" s="632"/>
      <c r="T320" s="244"/>
      <c r="U320" s="244"/>
      <c r="V320" s="244"/>
      <c r="W320" s="244"/>
      <c r="X320" s="244"/>
      <c r="Y320" s="244"/>
      <c r="Z320" s="244"/>
      <c r="AA320" s="244"/>
      <c r="AB320" s="244"/>
      <c r="AC320" s="244"/>
      <c r="AD320" s="244"/>
      <c r="AE320" s="244"/>
      <c r="AF320" s="244"/>
      <c r="AG320" s="244"/>
      <c r="AH320" s="244"/>
      <c r="AI320" s="244"/>
      <c r="AJ320" s="244"/>
      <c r="AK320" s="244"/>
      <c r="AL320" s="244"/>
      <c r="AM320" s="244"/>
    </row>
    <row r="321" spans="1:39" ht="56.25" x14ac:dyDescent="0.25">
      <c r="A321" s="56" t="s">
        <v>960</v>
      </c>
      <c r="B321" s="201" t="s">
        <v>779</v>
      </c>
      <c r="C321" s="56" t="s">
        <v>55</v>
      </c>
      <c r="D321" s="56"/>
      <c r="E321" s="56"/>
      <c r="F321" s="155" t="s">
        <v>780</v>
      </c>
      <c r="G321" s="56">
        <v>5</v>
      </c>
      <c r="H321" s="56">
        <v>19</v>
      </c>
      <c r="I321" s="75">
        <v>15</v>
      </c>
      <c r="J321" s="75">
        <v>15</v>
      </c>
      <c r="K321" s="56">
        <v>54</v>
      </c>
      <c r="L321" s="56" t="s">
        <v>781</v>
      </c>
      <c r="M321" s="56" t="s">
        <v>57</v>
      </c>
      <c r="N321" s="106">
        <v>243</v>
      </c>
      <c r="O321" s="56"/>
      <c r="P321" s="201" t="s">
        <v>782</v>
      </c>
      <c r="Q321" s="56"/>
      <c r="R321" s="129" t="s">
        <v>690</v>
      </c>
      <c r="S321" s="632"/>
      <c r="T321" s="244"/>
      <c r="U321" s="244"/>
      <c r="V321" s="244"/>
      <c r="W321" s="244"/>
      <c r="X321" s="244"/>
      <c r="Y321" s="244"/>
      <c r="Z321" s="244"/>
      <c r="AA321" s="244"/>
      <c r="AB321" s="244"/>
      <c r="AC321" s="244"/>
      <c r="AD321" s="244"/>
      <c r="AE321" s="244"/>
      <c r="AF321" s="244"/>
      <c r="AG321" s="244"/>
      <c r="AH321" s="244"/>
      <c r="AI321" s="244"/>
      <c r="AJ321" s="244"/>
      <c r="AK321" s="244"/>
      <c r="AL321" s="244"/>
      <c r="AM321" s="244"/>
    </row>
    <row r="322" spans="1:39" ht="33.75" x14ac:dyDescent="0.25">
      <c r="A322" s="56" t="s">
        <v>960</v>
      </c>
      <c r="B322" s="201" t="s">
        <v>783</v>
      </c>
      <c r="C322" s="56" t="s">
        <v>55</v>
      </c>
      <c r="D322" s="56"/>
      <c r="E322" s="56"/>
      <c r="F322" s="201" t="s">
        <v>784</v>
      </c>
      <c r="G322" s="56">
        <v>0</v>
      </c>
      <c r="H322" s="56">
        <v>19</v>
      </c>
      <c r="I322" s="75">
        <v>20</v>
      </c>
      <c r="J322" s="75">
        <v>15</v>
      </c>
      <c r="K322" s="56">
        <v>54</v>
      </c>
      <c r="L322" s="56" t="s">
        <v>781</v>
      </c>
      <c r="M322" s="56" t="s">
        <v>57</v>
      </c>
      <c r="N322" s="106">
        <v>243</v>
      </c>
      <c r="O322" s="56"/>
      <c r="P322" s="201" t="s">
        <v>785</v>
      </c>
      <c r="Q322" s="56"/>
      <c r="R322" s="129" t="s">
        <v>690</v>
      </c>
      <c r="S322" s="632"/>
      <c r="T322" s="244"/>
      <c r="U322" s="244"/>
      <c r="V322" s="244"/>
      <c r="W322" s="244"/>
      <c r="X322" s="244"/>
      <c r="Y322" s="244"/>
      <c r="Z322" s="244"/>
      <c r="AA322" s="244"/>
      <c r="AB322" s="244"/>
      <c r="AC322" s="244"/>
      <c r="AD322" s="244"/>
      <c r="AE322" s="244"/>
      <c r="AF322" s="244"/>
      <c r="AG322" s="244"/>
      <c r="AH322" s="244"/>
      <c r="AI322" s="244"/>
      <c r="AJ322" s="244"/>
      <c r="AK322" s="244"/>
      <c r="AL322" s="244"/>
      <c r="AM322" s="244"/>
    </row>
    <row r="323" spans="1:39" ht="33.75" x14ac:dyDescent="0.25">
      <c r="A323" s="56" t="s">
        <v>960</v>
      </c>
      <c r="B323" s="201" t="s">
        <v>786</v>
      </c>
      <c r="C323" s="56"/>
      <c r="D323" s="56"/>
      <c r="E323" s="56" t="s">
        <v>55</v>
      </c>
      <c r="F323" s="201" t="s">
        <v>784</v>
      </c>
      <c r="G323" s="56">
        <v>0</v>
      </c>
      <c r="H323" s="56">
        <v>19</v>
      </c>
      <c r="I323" s="75">
        <v>20</v>
      </c>
      <c r="J323" s="75">
        <v>15</v>
      </c>
      <c r="K323" s="56">
        <v>54</v>
      </c>
      <c r="L323" s="56" t="s">
        <v>781</v>
      </c>
      <c r="M323" s="56" t="s">
        <v>57</v>
      </c>
      <c r="N323" s="106">
        <v>243</v>
      </c>
      <c r="O323" s="56"/>
      <c r="P323" s="201" t="s">
        <v>785</v>
      </c>
      <c r="Q323" s="56"/>
      <c r="R323" s="129" t="s">
        <v>690</v>
      </c>
      <c r="S323" s="632"/>
      <c r="T323" s="244"/>
      <c r="U323" s="244"/>
      <c r="V323" s="244"/>
      <c r="W323" s="244"/>
      <c r="X323" s="244"/>
      <c r="Y323" s="244"/>
      <c r="Z323" s="244"/>
      <c r="AA323" s="244"/>
      <c r="AB323" s="244"/>
      <c r="AC323" s="244"/>
      <c r="AD323" s="244"/>
      <c r="AE323" s="244"/>
      <c r="AF323" s="244"/>
      <c r="AG323" s="244"/>
      <c r="AH323" s="244"/>
      <c r="AI323" s="244"/>
      <c r="AJ323" s="244"/>
      <c r="AK323" s="244"/>
      <c r="AL323" s="244"/>
      <c r="AM323" s="244"/>
    </row>
    <row r="324" spans="1:39" ht="33.75" x14ac:dyDescent="0.25">
      <c r="A324" s="56" t="s">
        <v>960</v>
      </c>
      <c r="B324" s="201" t="s">
        <v>787</v>
      </c>
      <c r="C324" s="56" t="s">
        <v>55</v>
      </c>
      <c r="D324" s="56"/>
      <c r="E324" s="56"/>
      <c r="F324" s="201" t="s">
        <v>788</v>
      </c>
      <c r="G324" s="56">
        <v>0</v>
      </c>
      <c r="H324" s="56">
        <v>0</v>
      </c>
      <c r="I324" s="75">
        <v>28</v>
      </c>
      <c r="J324" s="75">
        <v>0</v>
      </c>
      <c r="K324" s="56">
        <v>28</v>
      </c>
      <c r="L324" s="56" t="s">
        <v>781</v>
      </c>
      <c r="M324" s="56" t="s">
        <v>57</v>
      </c>
      <c r="N324" s="106">
        <v>390</v>
      </c>
      <c r="O324" s="56"/>
      <c r="P324" s="201" t="s">
        <v>789</v>
      </c>
      <c r="Q324" s="56"/>
      <c r="R324" s="129" t="s">
        <v>690</v>
      </c>
      <c r="S324" s="632"/>
      <c r="T324" s="244"/>
      <c r="U324" s="244"/>
      <c r="V324" s="244"/>
      <c r="W324" s="244"/>
      <c r="X324" s="244"/>
      <c r="Y324" s="244"/>
      <c r="Z324" s="244"/>
      <c r="AA324" s="244"/>
      <c r="AB324" s="244"/>
      <c r="AC324" s="244"/>
      <c r="AD324" s="244"/>
      <c r="AE324" s="244"/>
      <c r="AF324" s="244"/>
      <c r="AG324" s="244"/>
      <c r="AH324" s="244"/>
      <c r="AI324" s="244"/>
      <c r="AJ324" s="244"/>
      <c r="AK324" s="244"/>
      <c r="AL324" s="244"/>
      <c r="AM324" s="244"/>
    </row>
    <row r="325" spans="1:39" ht="56.25" x14ac:dyDescent="0.25">
      <c r="A325" s="56" t="s">
        <v>960</v>
      </c>
      <c r="B325" s="201" t="s">
        <v>779</v>
      </c>
      <c r="C325" s="56" t="s">
        <v>55</v>
      </c>
      <c r="D325" s="56"/>
      <c r="E325" s="56"/>
      <c r="F325" s="155" t="s">
        <v>780</v>
      </c>
      <c r="G325" s="56">
        <v>0</v>
      </c>
      <c r="H325" s="56">
        <v>39</v>
      </c>
      <c r="I325" s="75">
        <v>39</v>
      </c>
      <c r="J325" s="75">
        <v>38</v>
      </c>
      <c r="K325" s="56">
        <v>116</v>
      </c>
      <c r="L325" s="56" t="s">
        <v>781</v>
      </c>
      <c r="M325" s="56" t="s">
        <v>57</v>
      </c>
      <c r="N325" s="106">
        <v>243</v>
      </c>
      <c r="O325" s="56"/>
      <c r="P325" s="201" t="s">
        <v>790</v>
      </c>
      <c r="Q325" s="56"/>
      <c r="R325" s="129" t="s">
        <v>690</v>
      </c>
      <c r="S325" s="632"/>
      <c r="T325" s="244"/>
      <c r="U325" s="244"/>
      <c r="V325" s="244"/>
      <c r="W325" s="244"/>
      <c r="X325" s="244"/>
      <c r="Y325" s="244"/>
      <c r="Z325" s="244"/>
      <c r="AA325" s="244"/>
      <c r="AB325" s="244"/>
      <c r="AC325" s="244"/>
      <c r="AD325" s="244"/>
      <c r="AE325" s="244"/>
      <c r="AF325" s="244"/>
      <c r="AG325" s="244"/>
      <c r="AH325" s="244"/>
      <c r="AI325" s="244"/>
      <c r="AJ325" s="244"/>
      <c r="AK325" s="244"/>
      <c r="AL325" s="244"/>
      <c r="AM325" s="244"/>
    </row>
    <row r="326" spans="1:39" ht="33.75" x14ac:dyDescent="0.25">
      <c r="A326" s="56" t="s">
        <v>960</v>
      </c>
      <c r="B326" s="201" t="s">
        <v>791</v>
      </c>
      <c r="C326" s="56"/>
      <c r="D326" s="56" t="s">
        <v>55</v>
      </c>
      <c r="E326" s="56"/>
      <c r="F326" s="155" t="s">
        <v>792</v>
      </c>
      <c r="G326" s="56">
        <v>10</v>
      </c>
      <c r="H326" s="56">
        <v>17</v>
      </c>
      <c r="I326" s="75">
        <v>17</v>
      </c>
      <c r="J326" s="56">
        <v>10</v>
      </c>
      <c r="K326" s="56">
        <v>54</v>
      </c>
      <c r="L326" s="56" t="s">
        <v>781</v>
      </c>
      <c r="M326" s="56" t="s">
        <v>57</v>
      </c>
      <c r="N326" s="106">
        <v>243</v>
      </c>
      <c r="O326" s="56"/>
      <c r="P326" s="201" t="s">
        <v>793</v>
      </c>
      <c r="Q326" s="56"/>
      <c r="R326" s="129" t="s">
        <v>690</v>
      </c>
      <c r="S326" s="632"/>
      <c r="T326" s="244"/>
      <c r="U326" s="244"/>
      <c r="V326" s="244"/>
      <c r="W326" s="244"/>
      <c r="X326" s="244"/>
      <c r="Y326" s="244"/>
      <c r="Z326" s="244"/>
      <c r="AA326" s="244"/>
      <c r="AB326" s="244"/>
      <c r="AC326" s="244"/>
      <c r="AD326" s="244"/>
      <c r="AE326" s="244"/>
      <c r="AF326" s="244"/>
      <c r="AG326" s="244"/>
      <c r="AH326" s="244"/>
      <c r="AI326" s="244"/>
      <c r="AJ326" s="244"/>
      <c r="AK326" s="244"/>
      <c r="AL326" s="244"/>
      <c r="AM326" s="244"/>
    </row>
    <row r="327" spans="1:39" ht="22.5" x14ac:dyDescent="0.25">
      <c r="A327" s="56" t="s">
        <v>960</v>
      </c>
      <c r="B327" s="201" t="s">
        <v>794</v>
      </c>
      <c r="C327" s="56" t="s">
        <v>55</v>
      </c>
      <c r="D327" s="56"/>
      <c r="E327" s="56"/>
      <c r="F327" s="155" t="s">
        <v>795</v>
      </c>
      <c r="G327" s="56">
        <v>0</v>
      </c>
      <c r="H327" s="56">
        <v>0</v>
      </c>
      <c r="I327" s="75">
        <v>3</v>
      </c>
      <c r="J327" s="56">
        <v>0</v>
      </c>
      <c r="K327" s="56">
        <v>3</v>
      </c>
      <c r="L327" s="56" t="s">
        <v>781</v>
      </c>
      <c r="M327" s="56" t="s">
        <v>57</v>
      </c>
      <c r="N327" s="106">
        <v>243</v>
      </c>
      <c r="O327" s="56"/>
      <c r="P327" s="201" t="s">
        <v>793</v>
      </c>
      <c r="Q327" s="56"/>
      <c r="R327" s="129" t="s">
        <v>690</v>
      </c>
      <c r="S327" s="632"/>
      <c r="T327" s="244"/>
      <c r="U327" s="244"/>
      <c r="V327" s="244"/>
      <c r="W327" s="244"/>
      <c r="X327" s="244"/>
      <c r="Y327" s="244"/>
      <c r="Z327" s="244"/>
      <c r="AA327" s="244"/>
      <c r="AB327" s="244"/>
      <c r="AC327" s="244"/>
      <c r="AD327" s="244"/>
      <c r="AE327" s="244"/>
      <c r="AF327" s="244"/>
      <c r="AG327" s="244"/>
      <c r="AH327" s="244"/>
      <c r="AI327" s="244"/>
      <c r="AJ327" s="244"/>
      <c r="AK327" s="244"/>
      <c r="AL327" s="244"/>
      <c r="AM327" s="244"/>
    </row>
    <row r="328" spans="1:39" ht="202.5" x14ac:dyDescent="0.25">
      <c r="A328" s="56" t="s">
        <v>960</v>
      </c>
      <c r="B328" s="201" t="s">
        <v>796</v>
      </c>
      <c r="C328" s="56" t="s">
        <v>55</v>
      </c>
      <c r="D328" s="56"/>
      <c r="E328" s="56"/>
      <c r="F328" s="155" t="s">
        <v>797</v>
      </c>
      <c r="G328" s="56">
        <v>3</v>
      </c>
      <c r="H328" s="56">
        <v>0</v>
      </c>
      <c r="I328" s="75">
        <v>7</v>
      </c>
      <c r="J328" s="56">
        <v>11</v>
      </c>
      <c r="K328" s="56">
        <v>21</v>
      </c>
      <c r="L328" s="56" t="s">
        <v>798</v>
      </c>
      <c r="M328" s="56" t="s">
        <v>57</v>
      </c>
      <c r="N328" s="106">
        <v>223</v>
      </c>
      <c r="O328" s="56" t="s">
        <v>799</v>
      </c>
      <c r="P328" s="201" t="s">
        <v>800</v>
      </c>
      <c r="Q328" s="56">
        <v>200</v>
      </c>
      <c r="R328" s="129" t="s">
        <v>690</v>
      </c>
      <c r="S328" s="632"/>
      <c r="T328" s="244"/>
      <c r="U328" s="244"/>
      <c r="V328" s="244"/>
      <c r="W328" s="244"/>
      <c r="X328" s="244"/>
      <c r="Y328" s="244"/>
      <c r="Z328" s="244"/>
      <c r="AA328" s="244"/>
      <c r="AB328" s="244"/>
      <c r="AC328" s="244"/>
      <c r="AD328" s="244"/>
      <c r="AE328" s="244"/>
      <c r="AF328" s="244"/>
      <c r="AG328" s="244"/>
      <c r="AH328" s="244"/>
      <c r="AI328" s="244"/>
      <c r="AJ328" s="244"/>
      <c r="AK328" s="244"/>
      <c r="AL328" s="244"/>
      <c r="AM328" s="244"/>
    </row>
    <row r="329" spans="1:39" ht="135" x14ac:dyDescent="0.25">
      <c r="A329" s="56" t="s">
        <v>960</v>
      </c>
      <c r="B329" s="201" t="s">
        <v>801</v>
      </c>
      <c r="C329" s="56"/>
      <c r="D329" s="56" t="s">
        <v>55</v>
      </c>
      <c r="E329" s="56"/>
      <c r="F329" s="155" t="s">
        <v>797</v>
      </c>
      <c r="G329" s="56">
        <v>3</v>
      </c>
      <c r="H329" s="56">
        <v>0</v>
      </c>
      <c r="I329" s="75">
        <v>12</v>
      </c>
      <c r="J329" s="56">
        <v>15</v>
      </c>
      <c r="K329" s="56">
        <v>30</v>
      </c>
      <c r="L329" s="56" t="s">
        <v>798</v>
      </c>
      <c r="M329" s="56" t="s">
        <v>57</v>
      </c>
      <c r="N329" s="106">
        <v>223</v>
      </c>
      <c r="O329" s="56" t="s">
        <v>802</v>
      </c>
      <c r="P329" s="201" t="s">
        <v>800</v>
      </c>
      <c r="Q329" s="56">
        <v>150</v>
      </c>
      <c r="R329" s="129" t="s">
        <v>690</v>
      </c>
      <c r="S329" s="632"/>
      <c r="T329" s="244"/>
      <c r="U329" s="244"/>
      <c r="V329" s="244"/>
      <c r="W329" s="244"/>
      <c r="X329" s="244"/>
      <c r="Y329" s="244"/>
      <c r="Z329" s="244"/>
      <c r="AA329" s="244"/>
      <c r="AB329" s="244"/>
      <c r="AC329" s="244"/>
      <c r="AD329" s="244"/>
      <c r="AE329" s="244"/>
      <c r="AF329" s="244"/>
      <c r="AG329" s="244"/>
      <c r="AH329" s="244"/>
      <c r="AI329" s="244"/>
      <c r="AJ329" s="244"/>
      <c r="AK329" s="244"/>
      <c r="AL329" s="244"/>
      <c r="AM329" s="244"/>
    </row>
    <row r="330" spans="1:39" ht="213.75" x14ac:dyDescent="0.25">
      <c r="A330" s="56" t="s">
        <v>960</v>
      </c>
      <c r="B330" s="155" t="s">
        <v>803</v>
      </c>
      <c r="C330" s="56"/>
      <c r="D330" s="56" t="s">
        <v>55</v>
      </c>
      <c r="E330" s="56"/>
      <c r="F330" s="155" t="s">
        <v>797</v>
      </c>
      <c r="G330" s="56">
        <v>8</v>
      </c>
      <c r="H330" s="56">
        <v>12</v>
      </c>
      <c r="I330" s="56">
        <v>12</v>
      </c>
      <c r="J330" s="75">
        <v>10</v>
      </c>
      <c r="K330" s="56">
        <v>42</v>
      </c>
      <c r="L330" s="56" t="s">
        <v>798</v>
      </c>
      <c r="M330" s="56" t="s">
        <v>57</v>
      </c>
      <c r="N330" s="56">
        <v>223</v>
      </c>
      <c r="O330" s="56" t="s">
        <v>70</v>
      </c>
      <c r="P330" s="155" t="s">
        <v>804</v>
      </c>
      <c r="Q330" s="56">
        <v>120</v>
      </c>
      <c r="R330" s="129" t="s">
        <v>690</v>
      </c>
      <c r="S330" s="632"/>
      <c r="T330" s="244"/>
      <c r="U330" s="244"/>
      <c r="V330" s="244"/>
      <c r="W330" s="244"/>
      <c r="X330" s="244"/>
      <c r="Y330" s="244"/>
      <c r="Z330" s="244"/>
      <c r="AA330" s="244"/>
      <c r="AB330" s="244"/>
      <c r="AC330" s="244"/>
      <c r="AD330" s="244"/>
      <c r="AE330" s="244"/>
      <c r="AF330" s="244"/>
      <c r="AG330" s="244"/>
      <c r="AH330" s="244"/>
      <c r="AI330" s="244"/>
      <c r="AJ330" s="244"/>
      <c r="AK330" s="244"/>
      <c r="AL330" s="244"/>
      <c r="AM330" s="244"/>
    </row>
    <row r="331" spans="1:39" ht="157.5" x14ac:dyDescent="0.25">
      <c r="A331" s="56" t="s">
        <v>960</v>
      </c>
      <c r="B331" s="155" t="s">
        <v>805</v>
      </c>
      <c r="C331" s="56"/>
      <c r="D331" s="56" t="s">
        <v>55</v>
      </c>
      <c r="E331" s="56"/>
      <c r="F331" s="155" t="s">
        <v>797</v>
      </c>
      <c r="G331" s="56">
        <v>18</v>
      </c>
      <c r="H331" s="56">
        <v>36</v>
      </c>
      <c r="I331" s="56">
        <v>36</v>
      </c>
      <c r="J331" s="56">
        <v>30</v>
      </c>
      <c r="K331" s="56">
        <v>120</v>
      </c>
      <c r="L331" s="56" t="s">
        <v>798</v>
      </c>
      <c r="M331" s="56" t="s">
        <v>57</v>
      </c>
      <c r="N331" s="56">
        <v>223</v>
      </c>
      <c r="O331" s="56" t="s">
        <v>70</v>
      </c>
      <c r="P331" s="155" t="s">
        <v>804</v>
      </c>
      <c r="Q331" s="56">
        <v>240</v>
      </c>
      <c r="R331" s="129" t="s">
        <v>690</v>
      </c>
      <c r="S331" s="632"/>
      <c r="T331" s="244"/>
      <c r="U331" s="244"/>
      <c r="V331" s="244"/>
      <c r="W331" s="244"/>
      <c r="X331" s="244"/>
      <c r="Y331" s="244"/>
      <c r="Z331" s="244"/>
      <c r="AA331" s="244"/>
      <c r="AB331" s="244"/>
      <c r="AC331" s="244"/>
      <c r="AD331" s="244"/>
      <c r="AE331" s="244"/>
      <c r="AF331" s="244"/>
      <c r="AG331" s="244"/>
      <c r="AH331" s="244"/>
      <c r="AI331" s="244"/>
      <c r="AJ331" s="244"/>
      <c r="AK331" s="244"/>
      <c r="AL331" s="244"/>
      <c r="AM331" s="244"/>
    </row>
    <row r="332" spans="1:39" ht="90" x14ac:dyDescent="0.25">
      <c r="A332" s="56" t="s">
        <v>960</v>
      </c>
      <c r="B332" s="155" t="s">
        <v>806</v>
      </c>
      <c r="C332" s="56" t="s">
        <v>55</v>
      </c>
      <c r="D332" s="56"/>
      <c r="E332" s="56"/>
      <c r="F332" s="155" t="s">
        <v>797</v>
      </c>
      <c r="G332" s="56">
        <v>0</v>
      </c>
      <c r="H332" s="56">
        <v>1</v>
      </c>
      <c r="I332" s="56">
        <v>0</v>
      </c>
      <c r="J332" s="56">
        <v>0</v>
      </c>
      <c r="K332" s="56">
        <v>1</v>
      </c>
      <c r="L332" s="56" t="s">
        <v>798</v>
      </c>
      <c r="M332" s="56" t="s">
        <v>57</v>
      </c>
      <c r="N332" s="56">
        <v>223</v>
      </c>
      <c r="O332" s="56" t="s">
        <v>799</v>
      </c>
      <c r="P332" s="155" t="s">
        <v>804</v>
      </c>
      <c r="Q332" s="56">
        <v>150</v>
      </c>
      <c r="R332" s="129" t="s">
        <v>690</v>
      </c>
      <c r="S332" s="632"/>
      <c r="T332" s="244"/>
      <c r="U332" s="244"/>
      <c r="V332" s="244"/>
      <c r="W332" s="244"/>
      <c r="X332" s="244"/>
      <c r="Y332" s="244"/>
      <c r="Z332" s="244"/>
      <c r="AA332" s="244"/>
      <c r="AB332" s="244"/>
      <c r="AC332" s="244"/>
      <c r="AD332" s="244"/>
      <c r="AE332" s="244"/>
      <c r="AF332" s="244"/>
      <c r="AG332" s="244"/>
      <c r="AH332" s="244"/>
      <c r="AI332" s="244"/>
      <c r="AJ332" s="244"/>
      <c r="AK332" s="244"/>
      <c r="AL332" s="244"/>
      <c r="AM332" s="244"/>
    </row>
    <row r="333" spans="1:39" ht="168.75" x14ac:dyDescent="0.25">
      <c r="A333" s="56" t="s">
        <v>960</v>
      </c>
      <c r="B333" s="155" t="s">
        <v>807</v>
      </c>
      <c r="C333" s="56" t="s">
        <v>55</v>
      </c>
      <c r="D333" s="56"/>
      <c r="E333" s="56"/>
      <c r="F333" s="155" t="s">
        <v>797</v>
      </c>
      <c r="G333" s="56">
        <v>1</v>
      </c>
      <c r="H333" s="56">
        <v>1</v>
      </c>
      <c r="I333" s="56">
        <v>2</v>
      </c>
      <c r="J333" s="56">
        <v>1</v>
      </c>
      <c r="K333" s="56">
        <v>5</v>
      </c>
      <c r="L333" s="56" t="s">
        <v>798</v>
      </c>
      <c r="M333" s="56" t="s">
        <v>57</v>
      </c>
      <c r="N333" s="56">
        <v>223</v>
      </c>
      <c r="O333" s="56" t="s">
        <v>70</v>
      </c>
      <c r="P333" s="155" t="s">
        <v>804</v>
      </c>
      <c r="Q333" s="56">
        <v>200</v>
      </c>
      <c r="R333" s="129" t="s">
        <v>690</v>
      </c>
      <c r="S333" s="632"/>
      <c r="T333" s="244"/>
      <c r="U333" s="244"/>
      <c r="V333" s="244"/>
      <c r="W333" s="244"/>
      <c r="X333" s="244"/>
      <c r="Y333" s="244"/>
      <c r="Z333" s="244"/>
      <c r="AA333" s="244"/>
      <c r="AB333" s="244"/>
      <c r="AC333" s="244"/>
      <c r="AD333" s="244"/>
      <c r="AE333" s="244"/>
      <c r="AF333" s="244"/>
      <c r="AG333" s="244"/>
      <c r="AH333" s="244"/>
      <c r="AI333" s="244"/>
      <c r="AJ333" s="244"/>
      <c r="AK333" s="244"/>
      <c r="AL333" s="244"/>
      <c r="AM333" s="244"/>
    </row>
    <row r="334" spans="1:39" ht="337.5" x14ac:dyDescent="0.25">
      <c r="A334" s="56" t="s">
        <v>960</v>
      </c>
      <c r="B334" s="155" t="s">
        <v>808</v>
      </c>
      <c r="C334" s="56"/>
      <c r="D334" s="56" t="s">
        <v>55</v>
      </c>
      <c r="E334" s="56"/>
      <c r="F334" s="155" t="s">
        <v>797</v>
      </c>
      <c r="G334" s="56">
        <v>0</v>
      </c>
      <c r="H334" s="56">
        <v>0</v>
      </c>
      <c r="I334" s="56">
        <v>14</v>
      </c>
      <c r="J334" s="56">
        <v>15</v>
      </c>
      <c r="K334" s="56">
        <v>29</v>
      </c>
      <c r="L334" s="56" t="s">
        <v>798</v>
      </c>
      <c r="M334" s="56" t="s">
        <v>57</v>
      </c>
      <c r="N334" s="56">
        <v>224</v>
      </c>
      <c r="O334" s="56" t="s">
        <v>799</v>
      </c>
      <c r="P334" s="155" t="s">
        <v>809</v>
      </c>
      <c r="Q334" s="56">
        <v>100</v>
      </c>
      <c r="R334" s="129" t="s">
        <v>690</v>
      </c>
      <c r="S334" s="632"/>
      <c r="T334" s="244"/>
      <c r="U334" s="244"/>
      <c r="V334" s="244"/>
      <c r="W334" s="244"/>
      <c r="X334" s="244"/>
      <c r="Y334" s="244"/>
      <c r="Z334" s="244"/>
      <c r="AA334" s="244"/>
      <c r="AB334" s="244"/>
      <c r="AC334" s="244"/>
      <c r="AD334" s="244"/>
      <c r="AE334" s="244"/>
      <c r="AF334" s="244"/>
      <c r="AG334" s="244"/>
      <c r="AH334" s="244"/>
      <c r="AI334" s="244"/>
      <c r="AJ334" s="244"/>
      <c r="AK334" s="244"/>
      <c r="AL334" s="244"/>
      <c r="AM334" s="244"/>
    </row>
    <row r="335" spans="1:39" ht="123.75" x14ac:dyDescent="0.25">
      <c r="A335" s="56" t="s">
        <v>960</v>
      </c>
      <c r="B335" s="155" t="s">
        <v>810</v>
      </c>
      <c r="C335" s="56" t="s">
        <v>55</v>
      </c>
      <c r="D335" s="56"/>
      <c r="E335" s="56"/>
      <c r="F335" s="155" t="s">
        <v>797</v>
      </c>
      <c r="G335" s="56">
        <v>0</v>
      </c>
      <c r="H335" s="56">
        <v>0</v>
      </c>
      <c r="I335" s="56">
        <v>0</v>
      </c>
      <c r="J335" s="56">
        <v>1</v>
      </c>
      <c r="K335" s="56">
        <v>1</v>
      </c>
      <c r="L335" s="56" t="s">
        <v>798</v>
      </c>
      <c r="M335" s="56" t="s">
        <v>57</v>
      </c>
      <c r="N335" s="56">
        <v>224</v>
      </c>
      <c r="O335" s="56" t="s">
        <v>799</v>
      </c>
      <c r="P335" s="155" t="s">
        <v>809</v>
      </c>
      <c r="Q335" s="56">
        <v>200</v>
      </c>
      <c r="R335" s="129" t="s">
        <v>690</v>
      </c>
      <c r="S335" s="632"/>
      <c r="T335" s="244"/>
      <c r="U335" s="244"/>
      <c r="V335" s="244"/>
      <c r="W335" s="244"/>
      <c r="X335" s="244"/>
      <c r="Y335" s="244"/>
      <c r="Z335" s="244"/>
      <c r="AA335" s="244"/>
      <c r="AB335" s="244"/>
      <c r="AC335" s="244"/>
      <c r="AD335" s="244"/>
      <c r="AE335" s="244"/>
      <c r="AF335" s="244"/>
      <c r="AG335" s="244"/>
      <c r="AH335" s="244"/>
      <c r="AI335" s="244"/>
      <c r="AJ335" s="244"/>
      <c r="AK335" s="244"/>
      <c r="AL335" s="244"/>
      <c r="AM335" s="244"/>
    </row>
    <row r="336" spans="1:39" ht="180" x14ac:dyDescent="0.25">
      <c r="A336" s="56" t="s">
        <v>960</v>
      </c>
      <c r="B336" s="155" t="s">
        <v>811</v>
      </c>
      <c r="C336" s="56"/>
      <c r="D336" s="56" t="s">
        <v>55</v>
      </c>
      <c r="E336" s="56"/>
      <c r="F336" s="155" t="s">
        <v>797</v>
      </c>
      <c r="G336" s="56">
        <v>0</v>
      </c>
      <c r="H336" s="56">
        <v>0</v>
      </c>
      <c r="I336" s="56">
        <v>14</v>
      </c>
      <c r="J336" s="56">
        <v>15</v>
      </c>
      <c r="K336" s="56">
        <v>29</v>
      </c>
      <c r="L336" s="56" t="s">
        <v>798</v>
      </c>
      <c r="M336" s="56" t="s">
        <v>57</v>
      </c>
      <c r="N336" s="56">
        <v>224</v>
      </c>
      <c r="O336" s="56" t="s">
        <v>799</v>
      </c>
      <c r="P336" s="155" t="s">
        <v>809</v>
      </c>
      <c r="Q336" s="56">
        <v>100</v>
      </c>
      <c r="R336" s="129" t="s">
        <v>690</v>
      </c>
      <c r="S336" s="632"/>
      <c r="T336" s="244"/>
      <c r="U336" s="244"/>
      <c r="V336" s="244"/>
      <c r="W336" s="244"/>
      <c r="X336" s="244"/>
      <c r="Y336" s="244"/>
      <c r="Z336" s="244"/>
      <c r="AA336" s="244"/>
      <c r="AB336" s="244"/>
      <c r="AC336" s="244"/>
      <c r="AD336" s="244"/>
      <c r="AE336" s="244"/>
      <c r="AF336" s="244"/>
      <c r="AG336" s="244"/>
      <c r="AH336" s="244"/>
      <c r="AI336" s="244"/>
      <c r="AJ336" s="244"/>
      <c r="AK336" s="244"/>
      <c r="AL336" s="244"/>
      <c r="AM336" s="244"/>
    </row>
    <row r="337" spans="1:39" ht="146.25" x14ac:dyDescent="0.25">
      <c r="A337" s="56" t="s">
        <v>960</v>
      </c>
      <c r="B337" s="155" t="s">
        <v>812</v>
      </c>
      <c r="C337" s="56"/>
      <c r="D337" s="56" t="s">
        <v>55</v>
      </c>
      <c r="E337" s="56"/>
      <c r="F337" s="155" t="s">
        <v>797</v>
      </c>
      <c r="G337" s="56">
        <v>0</v>
      </c>
      <c r="H337" s="56">
        <v>0</v>
      </c>
      <c r="I337" s="56">
        <v>14</v>
      </c>
      <c r="J337" s="56">
        <v>15</v>
      </c>
      <c r="K337" s="56">
        <v>29</v>
      </c>
      <c r="L337" s="56" t="s">
        <v>798</v>
      </c>
      <c r="M337" s="56" t="s">
        <v>57</v>
      </c>
      <c r="N337" s="56">
        <v>224</v>
      </c>
      <c r="O337" s="56" t="s">
        <v>799</v>
      </c>
      <c r="P337" s="155" t="s">
        <v>809</v>
      </c>
      <c r="Q337" s="56">
        <v>100</v>
      </c>
      <c r="R337" s="129" t="s">
        <v>690</v>
      </c>
      <c r="S337" s="632"/>
      <c r="T337" s="244"/>
      <c r="U337" s="244"/>
      <c r="V337" s="244"/>
      <c r="W337" s="244"/>
      <c r="X337" s="244"/>
      <c r="Y337" s="244"/>
      <c r="Z337" s="244"/>
      <c r="AA337" s="244"/>
      <c r="AB337" s="244"/>
      <c r="AC337" s="244"/>
      <c r="AD337" s="244"/>
      <c r="AE337" s="244"/>
      <c r="AF337" s="244"/>
      <c r="AG337" s="244"/>
      <c r="AH337" s="244"/>
      <c r="AI337" s="244"/>
      <c r="AJ337" s="244"/>
      <c r="AK337" s="244"/>
      <c r="AL337" s="244"/>
      <c r="AM337" s="244"/>
    </row>
    <row r="338" spans="1:39" ht="135" x14ac:dyDescent="0.25">
      <c r="A338" s="56" t="s">
        <v>960</v>
      </c>
      <c r="B338" s="155" t="s">
        <v>813</v>
      </c>
      <c r="C338" s="56" t="s">
        <v>55</v>
      </c>
      <c r="D338" s="56"/>
      <c r="E338" s="56"/>
      <c r="F338" s="155" t="s">
        <v>797</v>
      </c>
      <c r="G338" s="56">
        <v>0</v>
      </c>
      <c r="H338" s="56">
        <v>0</v>
      </c>
      <c r="I338" s="56">
        <v>0</v>
      </c>
      <c r="J338" s="56">
        <v>1</v>
      </c>
      <c r="K338" s="56">
        <v>1</v>
      </c>
      <c r="L338" s="56" t="s">
        <v>798</v>
      </c>
      <c r="M338" s="56" t="s">
        <v>57</v>
      </c>
      <c r="N338" s="56">
        <v>224</v>
      </c>
      <c r="O338" s="56" t="s">
        <v>799</v>
      </c>
      <c r="P338" s="155" t="s">
        <v>809</v>
      </c>
      <c r="Q338" s="56">
        <v>250</v>
      </c>
      <c r="R338" s="129" t="s">
        <v>690</v>
      </c>
      <c r="S338" s="632"/>
      <c r="T338" s="244"/>
      <c r="U338" s="244"/>
      <c r="V338" s="244"/>
      <c r="W338" s="244"/>
      <c r="X338" s="244"/>
      <c r="Y338" s="244"/>
      <c r="Z338" s="244"/>
      <c r="AA338" s="244"/>
      <c r="AB338" s="244"/>
      <c r="AC338" s="244"/>
      <c r="AD338" s="244"/>
      <c r="AE338" s="244"/>
      <c r="AF338" s="244"/>
      <c r="AG338" s="244"/>
      <c r="AH338" s="244"/>
      <c r="AI338" s="244"/>
      <c r="AJ338" s="244"/>
      <c r="AK338" s="244"/>
      <c r="AL338" s="244"/>
      <c r="AM338" s="244"/>
    </row>
    <row r="339" spans="1:39" ht="135" x14ac:dyDescent="0.25">
      <c r="A339" s="56" t="s">
        <v>960</v>
      </c>
      <c r="B339" s="155" t="s">
        <v>814</v>
      </c>
      <c r="C339" s="56" t="s">
        <v>55</v>
      </c>
      <c r="D339" s="56"/>
      <c r="E339" s="56"/>
      <c r="F339" s="155" t="s">
        <v>797</v>
      </c>
      <c r="G339" s="56">
        <v>0</v>
      </c>
      <c r="H339" s="56">
        <v>0</v>
      </c>
      <c r="I339" s="56">
        <v>0</v>
      </c>
      <c r="J339" s="56">
        <v>1</v>
      </c>
      <c r="K339" s="56">
        <v>1</v>
      </c>
      <c r="L339" s="56" t="s">
        <v>798</v>
      </c>
      <c r="M339" s="56" t="s">
        <v>57</v>
      </c>
      <c r="N339" s="56">
        <v>224</v>
      </c>
      <c r="O339" s="56" t="s">
        <v>799</v>
      </c>
      <c r="P339" s="155" t="s">
        <v>809</v>
      </c>
      <c r="Q339" s="56">
        <v>250</v>
      </c>
      <c r="R339" s="129" t="s">
        <v>690</v>
      </c>
      <c r="S339" s="632"/>
      <c r="T339" s="244"/>
      <c r="U339" s="244"/>
      <c r="V339" s="244"/>
      <c r="W339" s="244"/>
      <c r="X339" s="244"/>
      <c r="Y339" s="244"/>
      <c r="Z339" s="244"/>
      <c r="AA339" s="244"/>
      <c r="AB339" s="244"/>
      <c r="AC339" s="244"/>
      <c r="AD339" s="244"/>
      <c r="AE339" s="244"/>
      <c r="AF339" s="244"/>
      <c r="AG339" s="244"/>
      <c r="AH339" s="244"/>
      <c r="AI339" s="244"/>
      <c r="AJ339" s="244"/>
      <c r="AK339" s="244"/>
      <c r="AL339" s="244"/>
      <c r="AM339" s="244"/>
    </row>
    <row r="340" spans="1:39" ht="303.75" x14ac:dyDescent="0.25">
      <c r="A340" s="56" t="s">
        <v>960</v>
      </c>
      <c r="B340" s="155" t="s">
        <v>815</v>
      </c>
      <c r="C340" s="56"/>
      <c r="D340" s="56" t="s">
        <v>55</v>
      </c>
      <c r="E340" s="56"/>
      <c r="F340" s="155" t="s">
        <v>797</v>
      </c>
      <c r="G340" s="56">
        <v>44</v>
      </c>
      <c r="H340" s="56">
        <v>84</v>
      </c>
      <c r="I340" s="56">
        <v>84</v>
      </c>
      <c r="J340" s="56">
        <v>68</v>
      </c>
      <c r="K340" s="56">
        <v>280</v>
      </c>
      <c r="L340" s="56" t="s">
        <v>798</v>
      </c>
      <c r="M340" s="56" t="s">
        <v>57</v>
      </c>
      <c r="N340" s="56">
        <v>241</v>
      </c>
      <c r="O340" s="56" t="s">
        <v>70</v>
      </c>
      <c r="P340" s="155" t="s">
        <v>804</v>
      </c>
      <c r="Q340" s="56">
        <v>400</v>
      </c>
      <c r="R340" s="129" t="s">
        <v>690</v>
      </c>
      <c r="S340" s="632"/>
      <c r="T340" s="244"/>
      <c r="U340" s="244"/>
      <c r="V340" s="244"/>
      <c r="W340" s="244"/>
      <c r="X340" s="244"/>
      <c r="Y340" s="244"/>
      <c r="Z340" s="244"/>
      <c r="AA340" s="244"/>
      <c r="AB340" s="244"/>
      <c r="AC340" s="244"/>
      <c r="AD340" s="244"/>
      <c r="AE340" s="244"/>
      <c r="AF340" s="244"/>
      <c r="AG340" s="244"/>
      <c r="AH340" s="244"/>
      <c r="AI340" s="244"/>
      <c r="AJ340" s="244"/>
      <c r="AK340" s="244"/>
      <c r="AL340" s="244"/>
      <c r="AM340" s="244"/>
    </row>
    <row r="341" spans="1:39" ht="292.5" x14ac:dyDescent="0.25">
      <c r="A341" s="56" t="s">
        <v>960</v>
      </c>
      <c r="B341" s="155" t="s">
        <v>816</v>
      </c>
      <c r="C341" s="56" t="s">
        <v>55</v>
      </c>
      <c r="D341" s="56"/>
      <c r="E341" s="56"/>
      <c r="F341" s="155" t="s">
        <v>797</v>
      </c>
      <c r="G341" s="56">
        <v>1</v>
      </c>
      <c r="H341" s="56">
        <v>1</v>
      </c>
      <c r="I341" s="56">
        <v>2</v>
      </c>
      <c r="J341" s="56">
        <v>1</v>
      </c>
      <c r="K341" s="56">
        <v>5</v>
      </c>
      <c r="L341" s="56" t="s">
        <v>798</v>
      </c>
      <c r="M341" s="56" t="s">
        <v>57</v>
      </c>
      <c r="N341" s="56">
        <v>241</v>
      </c>
      <c r="O341" s="56" t="s">
        <v>70</v>
      </c>
      <c r="P341" s="155" t="s">
        <v>804</v>
      </c>
      <c r="Q341" s="56">
        <v>200</v>
      </c>
      <c r="R341" s="129" t="s">
        <v>690</v>
      </c>
      <c r="S341" s="632"/>
      <c r="T341" s="244"/>
      <c r="U341" s="244"/>
      <c r="V341" s="244"/>
      <c r="W341" s="244"/>
      <c r="X341" s="244"/>
      <c r="Y341" s="244"/>
      <c r="Z341" s="244"/>
      <c r="AA341" s="244"/>
      <c r="AB341" s="244"/>
      <c r="AC341" s="244"/>
      <c r="AD341" s="244"/>
      <c r="AE341" s="244"/>
      <c r="AF341" s="244"/>
      <c r="AG341" s="244"/>
      <c r="AH341" s="244"/>
      <c r="AI341" s="244"/>
      <c r="AJ341" s="244"/>
      <c r="AK341" s="244"/>
      <c r="AL341" s="244"/>
      <c r="AM341" s="244"/>
    </row>
    <row r="342" spans="1:39" ht="213.75" x14ac:dyDescent="0.25">
      <c r="A342" s="56" t="s">
        <v>960</v>
      </c>
      <c r="B342" s="155" t="s">
        <v>817</v>
      </c>
      <c r="C342" s="56" t="s">
        <v>55</v>
      </c>
      <c r="D342" s="56"/>
      <c r="E342" s="56"/>
      <c r="F342" s="155" t="s">
        <v>797</v>
      </c>
      <c r="G342" s="56">
        <v>1</v>
      </c>
      <c r="H342" s="56">
        <v>1</v>
      </c>
      <c r="I342" s="56">
        <v>3</v>
      </c>
      <c r="J342" s="56">
        <v>2</v>
      </c>
      <c r="K342" s="56">
        <v>7</v>
      </c>
      <c r="L342" s="56" t="s">
        <v>798</v>
      </c>
      <c r="M342" s="28" t="s">
        <v>57</v>
      </c>
      <c r="N342" s="56">
        <v>263</v>
      </c>
      <c r="O342" s="56" t="s">
        <v>799</v>
      </c>
      <c r="P342" s="155" t="s">
        <v>818</v>
      </c>
      <c r="Q342" s="56">
        <v>250</v>
      </c>
      <c r="R342" s="129" t="s">
        <v>690</v>
      </c>
      <c r="S342" s="632"/>
      <c r="T342" s="244"/>
      <c r="U342" s="244"/>
      <c r="V342" s="244"/>
      <c r="W342" s="244"/>
      <c r="X342" s="244"/>
      <c r="Y342" s="244"/>
      <c r="Z342" s="244"/>
      <c r="AA342" s="244"/>
      <c r="AB342" s="244"/>
      <c r="AC342" s="244"/>
      <c r="AD342" s="244"/>
      <c r="AE342" s="244"/>
      <c r="AF342" s="244"/>
      <c r="AG342" s="244"/>
      <c r="AH342" s="244"/>
      <c r="AI342" s="244"/>
      <c r="AJ342" s="244"/>
      <c r="AK342" s="244"/>
      <c r="AL342" s="244"/>
      <c r="AM342" s="244"/>
    </row>
    <row r="343" spans="1:39" ht="337.5" x14ac:dyDescent="0.25">
      <c r="A343" s="56" t="s">
        <v>960</v>
      </c>
      <c r="B343" s="155" t="s">
        <v>819</v>
      </c>
      <c r="C343" s="56"/>
      <c r="D343" s="56" t="s">
        <v>55</v>
      </c>
      <c r="E343" s="56"/>
      <c r="F343" s="155" t="s">
        <v>797</v>
      </c>
      <c r="G343" s="56">
        <v>18</v>
      </c>
      <c r="H343" s="56">
        <v>36</v>
      </c>
      <c r="I343" s="56">
        <v>36</v>
      </c>
      <c r="J343" s="56">
        <v>30</v>
      </c>
      <c r="K343" s="56">
        <v>120</v>
      </c>
      <c r="L343" s="56" t="s">
        <v>798</v>
      </c>
      <c r="M343" s="28" t="s">
        <v>57</v>
      </c>
      <c r="N343" s="56">
        <v>263</v>
      </c>
      <c r="O343" s="56" t="s">
        <v>70</v>
      </c>
      <c r="P343" s="155" t="s">
        <v>804</v>
      </c>
      <c r="Q343" s="56">
        <v>240</v>
      </c>
      <c r="R343" s="129" t="s">
        <v>690</v>
      </c>
      <c r="S343" s="632"/>
      <c r="T343" s="244"/>
      <c r="U343" s="244"/>
      <c r="V343" s="244"/>
      <c r="W343" s="244"/>
      <c r="X343" s="244"/>
      <c r="Y343" s="244"/>
      <c r="Z343" s="244"/>
      <c r="AA343" s="244"/>
      <c r="AB343" s="244"/>
      <c r="AC343" s="244"/>
      <c r="AD343" s="244"/>
      <c r="AE343" s="244"/>
      <c r="AF343" s="244"/>
      <c r="AG343" s="244"/>
      <c r="AH343" s="244"/>
      <c r="AI343" s="244"/>
      <c r="AJ343" s="244"/>
      <c r="AK343" s="244"/>
      <c r="AL343" s="244"/>
      <c r="AM343" s="244"/>
    </row>
    <row r="344" spans="1:39" ht="168.75" x14ac:dyDescent="0.25">
      <c r="A344" s="56" t="s">
        <v>960</v>
      </c>
      <c r="B344" s="155" t="s">
        <v>820</v>
      </c>
      <c r="C344" s="56" t="s">
        <v>55</v>
      </c>
      <c r="D344" s="56"/>
      <c r="E344" s="56"/>
      <c r="F344" s="155" t="s">
        <v>797</v>
      </c>
      <c r="G344" s="56">
        <v>1</v>
      </c>
      <c r="H344" s="56">
        <v>1</v>
      </c>
      <c r="I344" s="56">
        <v>2</v>
      </c>
      <c r="J344" s="56">
        <v>1</v>
      </c>
      <c r="K344" s="56">
        <v>5</v>
      </c>
      <c r="L344" s="56" t="s">
        <v>798</v>
      </c>
      <c r="M344" s="28" t="s">
        <v>57</v>
      </c>
      <c r="N344" s="56">
        <v>263</v>
      </c>
      <c r="O344" s="56" t="s">
        <v>70</v>
      </c>
      <c r="P344" s="155" t="s">
        <v>804</v>
      </c>
      <c r="Q344" s="56">
        <v>200</v>
      </c>
      <c r="R344" s="129" t="s">
        <v>690</v>
      </c>
      <c r="S344" s="632"/>
      <c r="T344" s="244"/>
      <c r="U344" s="244"/>
      <c r="V344" s="244"/>
      <c r="W344" s="244"/>
      <c r="X344" s="244"/>
      <c r="Y344" s="244"/>
      <c r="Z344" s="244"/>
      <c r="AA344" s="244"/>
      <c r="AB344" s="244"/>
      <c r="AC344" s="244"/>
      <c r="AD344" s="244"/>
      <c r="AE344" s="244"/>
      <c r="AF344" s="244"/>
      <c r="AG344" s="244"/>
      <c r="AH344" s="244"/>
      <c r="AI344" s="244"/>
      <c r="AJ344" s="244"/>
      <c r="AK344" s="244"/>
      <c r="AL344" s="244"/>
      <c r="AM344" s="244"/>
    </row>
    <row r="345" spans="1:39" ht="191.25" x14ac:dyDescent="0.25">
      <c r="A345" s="56" t="s">
        <v>960</v>
      </c>
      <c r="B345" s="155" t="s">
        <v>821</v>
      </c>
      <c r="C345" s="56"/>
      <c r="D345" s="56" t="s">
        <v>55</v>
      </c>
      <c r="E345" s="56"/>
      <c r="F345" s="155" t="s">
        <v>797</v>
      </c>
      <c r="G345" s="56">
        <v>0</v>
      </c>
      <c r="H345" s="56">
        <v>0</v>
      </c>
      <c r="I345" s="56">
        <v>6</v>
      </c>
      <c r="J345" s="56">
        <v>6</v>
      </c>
      <c r="K345" s="56">
        <v>12</v>
      </c>
      <c r="L345" s="56" t="s">
        <v>798</v>
      </c>
      <c r="M345" s="28" t="s">
        <v>57</v>
      </c>
      <c r="N345" s="56">
        <v>264</v>
      </c>
      <c r="O345" s="56" t="s">
        <v>799</v>
      </c>
      <c r="P345" s="155" t="s">
        <v>822</v>
      </c>
      <c r="Q345" s="56">
        <v>30</v>
      </c>
      <c r="R345" s="129" t="s">
        <v>690</v>
      </c>
      <c r="S345" s="632"/>
      <c r="T345" s="244"/>
      <c r="U345" s="244"/>
      <c r="V345" s="244"/>
      <c r="W345" s="244"/>
      <c r="X345" s="244"/>
      <c r="Y345" s="244"/>
      <c r="Z345" s="244"/>
      <c r="AA345" s="244"/>
      <c r="AB345" s="244"/>
      <c r="AC345" s="244"/>
      <c r="AD345" s="244"/>
      <c r="AE345" s="244"/>
      <c r="AF345" s="244"/>
      <c r="AG345" s="244"/>
      <c r="AH345" s="244"/>
      <c r="AI345" s="244"/>
      <c r="AJ345" s="244"/>
      <c r="AK345" s="244"/>
      <c r="AL345" s="244"/>
      <c r="AM345" s="244"/>
    </row>
    <row r="346" spans="1:39" ht="157.5" x14ac:dyDescent="0.25">
      <c r="A346" s="56" t="s">
        <v>960</v>
      </c>
      <c r="B346" s="155" t="s">
        <v>823</v>
      </c>
      <c r="C346" s="56" t="s">
        <v>55</v>
      </c>
      <c r="D346" s="56"/>
      <c r="E346" s="56"/>
      <c r="F346" s="155" t="s">
        <v>797</v>
      </c>
      <c r="G346" s="56">
        <v>0</v>
      </c>
      <c r="H346" s="56">
        <v>0</v>
      </c>
      <c r="I346" s="56">
        <v>2</v>
      </c>
      <c r="J346" s="56">
        <v>2</v>
      </c>
      <c r="K346" s="56">
        <v>4</v>
      </c>
      <c r="L346" s="56" t="s">
        <v>798</v>
      </c>
      <c r="M346" s="28" t="s">
        <v>57</v>
      </c>
      <c r="N346" s="56">
        <v>264</v>
      </c>
      <c r="O346" s="56" t="s">
        <v>799</v>
      </c>
      <c r="P346" s="155" t="s">
        <v>822</v>
      </c>
      <c r="Q346" s="56">
        <v>30</v>
      </c>
      <c r="R346" s="129" t="s">
        <v>690</v>
      </c>
      <c r="S346" s="632"/>
      <c r="T346" s="244"/>
      <c r="U346" s="244"/>
      <c r="V346" s="244"/>
      <c r="W346" s="244"/>
      <c r="X346" s="244"/>
      <c r="Y346" s="244"/>
      <c r="Z346" s="244"/>
      <c r="AA346" s="244"/>
      <c r="AB346" s="244"/>
      <c r="AC346" s="244"/>
      <c r="AD346" s="244"/>
      <c r="AE346" s="244"/>
      <c r="AF346" s="244"/>
      <c r="AG346" s="244"/>
      <c r="AH346" s="244"/>
      <c r="AI346" s="244"/>
      <c r="AJ346" s="244"/>
      <c r="AK346" s="244"/>
      <c r="AL346" s="244"/>
      <c r="AM346" s="244"/>
    </row>
    <row r="347" spans="1:39" ht="112.5" x14ac:dyDescent="0.25">
      <c r="A347" s="56" t="s">
        <v>960</v>
      </c>
      <c r="B347" s="155" t="s">
        <v>824</v>
      </c>
      <c r="C347" s="56"/>
      <c r="D347" s="56" t="s">
        <v>55</v>
      </c>
      <c r="E347" s="56"/>
      <c r="F347" s="155" t="s">
        <v>797</v>
      </c>
      <c r="G347" s="56">
        <v>0</v>
      </c>
      <c r="H347" s="56">
        <v>0</v>
      </c>
      <c r="I347" s="56">
        <v>34</v>
      </c>
      <c r="J347" s="56">
        <v>44</v>
      </c>
      <c r="K347" s="56">
        <v>78</v>
      </c>
      <c r="L347" s="56" t="s">
        <v>798</v>
      </c>
      <c r="M347" s="28" t="s">
        <v>57</v>
      </c>
      <c r="N347" s="56">
        <v>264</v>
      </c>
      <c r="O347" s="56" t="s">
        <v>70</v>
      </c>
      <c r="P347" s="155" t="s">
        <v>825</v>
      </c>
      <c r="Q347" s="56">
        <v>52</v>
      </c>
      <c r="R347" s="129" t="s">
        <v>690</v>
      </c>
      <c r="S347" s="632"/>
      <c r="T347" s="244"/>
      <c r="U347" s="244"/>
      <c r="V347" s="244"/>
      <c r="W347" s="244"/>
      <c r="X347" s="244"/>
      <c r="Y347" s="244"/>
      <c r="Z347" s="244"/>
      <c r="AA347" s="244"/>
      <c r="AB347" s="244"/>
      <c r="AC347" s="244"/>
      <c r="AD347" s="244"/>
      <c r="AE347" s="244"/>
      <c r="AF347" s="244"/>
      <c r="AG347" s="244"/>
      <c r="AH347" s="244"/>
      <c r="AI347" s="244"/>
      <c r="AJ347" s="244"/>
      <c r="AK347" s="244"/>
      <c r="AL347" s="244"/>
      <c r="AM347" s="244"/>
    </row>
    <row r="348" spans="1:39" ht="101.25" x14ac:dyDescent="0.25">
      <c r="A348" s="56" t="s">
        <v>960</v>
      </c>
      <c r="B348" s="155" t="s">
        <v>826</v>
      </c>
      <c r="C348" s="56" t="s">
        <v>55</v>
      </c>
      <c r="D348" s="56"/>
      <c r="E348" s="56"/>
      <c r="F348" s="155" t="s">
        <v>797</v>
      </c>
      <c r="G348" s="56">
        <v>0</v>
      </c>
      <c r="H348" s="56">
        <v>0</v>
      </c>
      <c r="I348" s="56">
        <v>1</v>
      </c>
      <c r="J348" s="56">
        <v>1</v>
      </c>
      <c r="K348" s="56">
        <v>2</v>
      </c>
      <c r="L348" s="56" t="s">
        <v>798</v>
      </c>
      <c r="M348" s="28" t="s">
        <v>57</v>
      </c>
      <c r="N348" s="56">
        <v>264</v>
      </c>
      <c r="O348" s="56" t="s">
        <v>70</v>
      </c>
      <c r="P348" s="155" t="s">
        <v>825</v>
      </c>
      <c r="Q348" s="56">
        <v>52</v>
      </c>
      <c r="R348" s="129" t="s">
        <v>690</v>
      </c>
      <c r="S348" s="632"/>
      <c r="T348" s="244"/>
      <c r="U348" s="244"/>
      <c r="V348" s="244"/>
      <c r="W348" s="244"/>
      <c r="X348" s="244"/>
      <c r="Y348" s="244"/>
      <c r="Z348" s="244"/>
      <c r="AA348" s="244"/>
      <c r="AB348" s="244"/>
      <c r="AC348" s="244"/>
      <c r="AD348" s="244"/>
      <c r="AE348" s="244"/>
      <c r="AF348" s="244"/>
      <c r="AG348" s="244"/>
      <c r="AH348" s="244"/>
      <c r="AI348" s="244"/>
      <c r="AJ348" s="244"/>
      <c r="AK348" s="244"/>
      <c r="AL348" s="244"/>
      <c r="AM348" s="244"/>
    </row>
    <row r="349" spans="1:39" ht="33.75" x14ac:dyDescent="0.25">
      <c r="A349" s="56" t="s">
        <v>960</v>
      </c>
      <c r="B349" s="155" t="s">
        <v>827</v>
      </c>
      <c r="C349" s="28"/>
      <c r="D349" s="28" t="s">
        <v>55</v>
      </c>
      <c r="E349" s="28"/>
      <c r="F349" s="155" t="s">
        <v>828</v>
      </c>
      <c r="G349" s="28">
        <v>105</v>
      </c>
      <c r="H349" s="28">
        <v>105</v>
      </c>
      <c r="I349" s="28">
        <v>105</v>
      </c>
      <c r="J349" s="28">
        <v>105</v>
      </c>
      <c r="K349" s="28">
        <v>420</v>
      </c>
      <c r="L349" s="28" t="s">
        <v>829</v>
      </c>
      <c r="M349" s="28" t="s">
        <v>57</v>
      </c>
      <c r="N349" s="106">
        <v>210</v>
      </c>
      <c r="O349" s="56" t="s">
        <v>830</v>
      </c>
      <c r="P349" s="353" t="s">
        <v>831</v>
      </c>
      <c r="Q349" s="28">
        <v>33</v>
      </c>
      <c r="R349" s="342" t="s">
        <v>832</v>
      </c>
      <c r="S349" s="632"/>
      <c r="T349" s="244"/>
      <c r="U349" s="244"/>
      <c r="V349" s="244"/>
      <c r="W349" s="244"/>
      <c r="X349" s="244"/>
      <c r="Y349" s="244"/>
      <c r="Z349" s="244"/>
      <c r="AA349" s="244"/>
      <c r="AB349" s="244"/>
      <c r="AC349" s="244"/>
      <c r="AD349" s="244"/>
      <c r="AE349" s="244"/>
      <c r="AF349" s="244"/>
      <c r="AG349" s="244"/>
      <c r="AH349" s="244"/>
      <c r="AI349" s="244"/>
      <c r="AJ349" s="244"/>
      <c r="AK349" s="244"/>
      <c r="AL349" s="244"/>
      <c r="AM349" s="244"/>
    </row>
    <row r="350" spans="1:39" ht="78.75" x14ac:dyDescent="0.25">
      <c r="A350" s="56" t="s">
        <v>960</v>
      </c>
      <c r="B350" s="155" t="s">
        <v>833</v>
      </c>
      <c r="C350" s="28"/>
      <c r="D350" s="28"/>
      <c r="E350" s="28" t="s">
        <v>55</v>
      </c>
      <c r="F350" s="155" t="s">
        <v>834</v>
      </c>
      <c r="G350" s="28">
        <v>10</v>
      </c>
      <c r="H350" s="28">
        <v>15</v>
      </c>
      <c r="I350" s="28">
        <v>15</v>
      </c>
      <c r="J350" s="28">
        <v>15</v>
      </c>
      <c r="K350" s="28">
        <v>55</v>
      </c>
      <c r="L350" s="56" t="s">
        <v>835</v>
      </c>
      <c r="M350" s="354" t="s">
        <v>57</v>
      </c>
      <c r="N350" s="56">
        <v>278</v>
      </c>
      <c r="O350" s="56" t="s">
        <v>70</v>
      </c>
      <c r="P350" s="155" t="s">
        <v>836</v>
      </c>
      <c r="Q350" s="28">
        <v>52</v>
      </c>
      <c r="R350" s="129" t="s">
        <v>837</v>
      </c>
      <c r="S350" s="632"/>
      <c r="T350" s="244"/>
      <c r="U350" s="244"/>
      <c r="V350" s="244"/>
      <c r="W350" s="244"/>
      <c r="X350" s="244"/>
      <c r="Y350" s="244"/>
      <c r="Z350" s="244"/>
      <c r="AA350" s="244"/>
      <c r="AB350" s="244"/>
      <c r="AC350" s="244"/>
      <c r="AD350" s="244"/>
      <c r="AE350" s="244"/>
      <c r="AF350" s="244"/>
      <c r="AG350" s="244"/>
      <c r="AH350" s="244"/>
      <c r="AI350" s="244"/>
      <c r="AJ350" s="244"/>
      <c r="AK350" s="244"/>
      <c r="AL350" s="244"/>
      <c r="AM350" s="244"/>
    </row>
    <row r="351" spans="1:39" ht="90" x14ac:dyDescent="0.25">
      <c r="A351" s="56" t="s">
        <v>960</v>
      </c>
      <c r="B351" s="155" t="s">
        <v>838</v>
      </c>
      <c r="C351" s="28"/>
      <c r="D351" s="28"/>
      <c r="E351" s="28" t="s">
        <v>55</v>
      </c>
      <c r="F351" s="155" t="s">
        <v>834</v>
      </c>
      <c r="G351" s="28">
        <v>20</v>
      </c>
      <c r="H351" s="28">
        <v>30</v>
      </c>
      <c r="I351" s="28">
        <v>30</v>
      </c>
      <c r="J351" s="28">
        <v>30</v>
      </c>
      <c r="K351" s="28">
        <v>110</v>
      </c>
      <c r="L351" s="56" t="s">
        <v>839</v>
      </c>
      <c r="M351" s="28" t="s">
        <v>57</v>
      </c>
      <c r="N351" s="56">
        <v>277</v>
      </c>
      <c r="O351" s="56" t="s">
        <v>70</v>
      </c>
      <c r="P351" s="155" t="s">
        <v>836</v>
      </c>
      <c r="Q351" s="28">
        <v>4</v>
      </c>
      <c r="R351" s="129" t="s">
        <v>837</v>
      </c>
      <c r="S351" s="632"/>
      <c r="T351" s="244"/>
      <c r="U351" s="244"/>
      <c r="V351" s="244"/>
      <c r="W351" s="244"/>
      <c r="X351" s="244"/>
      <c r="Y351" s="244"/>
      <c r="Z351" s="244"/>
      <c r="AA351" s="244"/>
      <c r="AB351" s="244"/>
      <c r="AC351" s="244"/>
      <c r="AD351" s="244"/>
      <c r="AE351" s="244"/>
      <c r="AF351" s="244"/>
      <c r="AG351" s="244"/>
      <c r="AH351" s="244"/>
      <c r="AI351" s="244"/>
      <c r="AJ351" s="244"/>
      <c r="AK351" s="244"/>
      <c r="AL351" s="244"/>
      <c r="AM351" s="244"/>
    </row>
    <row r="352" spans="1:39" ht="56.25" x14ac:dyDescent="0.25">
      <c r="A352" s="56" t="s">
        <v>960</v>
      </c>
      <c r="B352" s="201" t="s">
        <v>840</v>
      </c>
      <c r="C352" s="56"/>
      <c r="D352" s="56" t="s">
        <v>55</v>
      </c>
      <c r="E352" s="56"/>
      <c r="F352" s="155" t="s">
        <v>841</v>
      </c>
      <c r="G352" s="56">
        <v>118</v>
      </c>
      <c r="H352" s="56">
        <v>177</v>
      </c>
      <c r="I352" s="56">
        <v>125</v>
      </c>
      <c r="J352" s="56">
        <v>125</v>
      </c>
      <c r="K352" s="56">
        <v>545</v>
      </c>
      <c r="L352" s="56" t="s">
        <v>842</v>
      </c>
      <c r="M352" s="56" t="s">
        <v>57</v>
      </c>
      <c r="N352" s="106">
        <v>240</v>
      </c>
      <c r="O352" s="56"/>
      <c r="P352" s="155" t="s">
        <v>843</v>
      </c>
      <c r="Q352" s="56"/>
      <c r="R352" s="129" t="s">
        <v>844</v>
      </c>
      <c r="S352" s="632"/>
      <c r="T352" s="244"/>
      <c r="U352" s="244"/>
      <c r="V352" s="244"/>
      <c r="W352" s="244"/>
      <c r="X352" s="244"/>
      <c r="Y352" s="244"/>
      <c r="Z352" s="244"/>
      <c r="AA352" s="244"/>
      <c r="AB352" s="244"/>
      <c r="AC352" s="244"/>
      <c r="AD352" s="244"/>
      <c r="AE352" s="244"/>
      <c r="AF352" s="244"/>
      <c r="AG352" s="244"/>
      <c r="AH352" s="244"/>
      <c r="AI352" s="244"/>
      <c r="AJ352" s="244"/>
      <c r="AK352" s="244"/>
      <c r="AL352" s="244"/>
      <c r="AM352" s="244"/>
    </row>
    <row r="353" spans="1:39" ht="56.25" x14ac:dyDescent="0.25">
      <c r="A353" s="56" t="s">
        <v>960</v>
      </c>
      <c r="B353" s="269" t="s">
        <v>845</v>
      </c>
      <c r="C353" s="56"/>
      <c r="D353" s="56" t="s">
        <v>55</v>
      </c>
      <c r="E353" s="56"/>
      <c r="F353" s="155" t="s">
        <v>846</v>
      </c>
      <c r="G353" s="56">
        <v>87</v>
      </c>
      <c r="H353" s="56">
        <v>29</v>
      </c>
      <c r="I353" s="56"/>
      <c r="J353" s="56"/>
      <c r="K353" s="56">
        <v>116</v>
      </c>
      <c r="L353" s="56" t="s">
        <v>847</v>
      </c>
      <c r="M353" s="56" t="s">
        <v>57</v>
      </c>
      <c r="N353" s="106">
        <v>240</v>
      </c>
      <c r="O353" s="56"/>
      <c r="P353" s="155" t="s">
        <v>843</v>
      </c>
      <c r="Q353" s="56"/>
      <c r="R353" s="129" t="s">
        <v>844</v>
      </c>
      <c r="S353" s="632"/>
      <c r="T353" s="244"/>
      <c r="U353" s="244"/>
      <c r="V353" s="244"/>
      <c r="W353" s="244"/>
      <c r="X353" s="244"/>
      <c r="Y353" s="244"/>
      <c r="Z353" s="244"/>
      <c r="AA353" s="244"/>
      <c r="AB353" s="244"/>
      <c r="AC353" s="244"/>
      <c r="AD353" s="244"/>
      <c r="AE353" s="244"/>
      <c r="AF353" s="244"/>
      <c r="AG353" s="244"/>
      <c r="AH353" s="244"/>
      <c r="AI353" s="244"/>
      <c r="AJ353" s="244"/>
      <c r="AK353" s="244"/>
      <c r="AL353" s="244"/>
      <c r="AM353" s="244"/>
    </row>
    <row r="354" spans="1:39" ht="213.75" x14ac:dyDescent="0.25">
      <c r="A354" s="56" t="s">
        <v>960</v>
      </c>
      <c r="B354" s="201" t="s">
        <v>848</v>
      </c>
      <c r="C354" s="56" t="s">
        <v>55</v>
      </c>
      <c r="D354" s="56"/>
      <c r="E354" s="56"/>
      <c r="F354" s="155" t="s">
        <v>849</v>
      </c>
      <c r="G354" s="56">
        <v>5</v>
      </c>
      <c r="H354" s="56">
        <v>6</v>
      </c>
      <c r="I354" s="56">
        <v>6</v>
      </c>
      <c r="J354" s="75">
        <v>6</v>
      </c>
      <c r="K354" s="56">
        <v>21</v>
      </c>
      <c r="L354" s="56" t="s">
        <v>781</v>
      </c>
      <c r="M354" s="56" t="s">
        <v>57</v>
      </c>
      <c r="N354" s="106">
        <v>240</v>
      </c>
      <c r="O354" s="56"/>
      <c r="P354" s="155" t="s">
        <v>850</v>
      </c>
      <c r="Q354" s="56"/>
      <c r="R354" s="129" t="s">
        <v>844</v>
      </c>
      <c r="S354" s="632"/>
      <c r="T354" s="244"/>
      <c r="U354" s="244"/>
      <c r="V354" s="244"/>
      <c r="W354" s="244"/>
      <c r="X354" s="244"/>
      <c r="Y354" s="244"/>
      <c r="Z354" s="244"/>
      <c r="AA354" s="244"/>
      <c r="AB354" s="244"/>
      <c r="AC354" s="244"/>
      <c r="AD354" s="244"/>
      <c r="AE354" s="244"/>
      <c r="AF354" s="244"/>
      <c r="AG354" s="244"/>
      <c r="AH354" s="244"/>
      <c r="AI354" s="244"/>
      <c r="AJ354" s="244"/>
      <c r="AK354" s="244"/>
      <c r="AL354" s="244"/>
      <c r="AM354" s="244"/>
    </row>
    <row r="355" spans="1:39" ht="135" x14ac:dyDescent="0.25">
      <c r="A355" s="56" t="s">
        <v>960</v>
      </c>
      <c r="B355" s="201" t="s">
        <v>851</v>
      </c>
      <c r="C355" s="56"/>
      <c r="D355" s="56"/>
      <c r="E355" s="56"/>
      <c r="F355" s="155" t="s">
        <v>852</v>
      </c>
      <c r="G355" s="56">
        <v>2</v>
      </c>
      <c r="H355" s="56">
        <v>2</v>
      </c>
      <c r="I355" s="56">
        <v>1</v>
      </c>
      <c r="J355" s="56">
        <v>1</v>
      </c>
      <c r="K355" s="56">
        <v>6</v>
      </c>
      <c r="L355" s="56" t="s">
        <v>853</v>
      </c>
      <c r="M355" s="56" t="s">
        <v>57</v>
      </c>
      <c r="N355" s="28">
        <v>240</v>
      </c>
      <c r="O355" s="56" t="s">
        <v>854</v>
      </c>
      <c r="P355" s="155" t="s">
        <v>855</v>
      </c>
      <c r="Q355" s="56"/>
      <c r="R355" s="129" t="s">
        <v>844</v>
      </c>
      <c r="S355" s="632"/>
      <c r="T355" s="244"/>
      <c r="U355" s="244"/>
      <c r="V355" s="244"/>
      <c r="W355" s="244"/>
      <c r="X355" s="244"/>
      <c r="Y355" s="244"/>
      <c r="Z355" s="244"/>
      <c r="AA355" s="244"/>
      <c r="AB355" s="244"/>
      <c r="AC355" s="244"/>
      <c r="AD355" s="244"/>
      <c r="AE355" s="244"/>
      <c r="AF355" s="244"/>
      <c r="AG355" s="244"/>
      <c r="AH355" s="244"/>
      <c r="AI355" s="244"/>
      <c r="AJ355" s="244"/>
      <c r="AK355" s="244"/>
      <c r="AL355" s="244"/>
      <c r="AM355" s="244"/>
    </row>
    <row r="356" spans="1:39" ht="157.5" x14ac:dyDescent="0.25">
      <c r="A356" s="56" t="s">
        <v>960</v>
      </c>
      <c r="B356" s="201" t="s">
        <v>856</v>
      </c>
      <c r="C356" s="56" t="s">
        <v>55</v>
      </c>
      <c r="D356" s="56"/>
      <c r="E356" s="56"/>
      <c r="F356" s="155" t="s">
        <v>857</v>
      </c>
      <c r="G356" s="56">
        <v>6</v>
      </c>
      <c r="H356" s="56">
        <v>7</v>
      </c>
      <c r="I356" s="56">
        <v>5</v>
      </c>
      <c r="J356" s="56">
        <v>0</v>
      </c>
      <c r="K356" s="56">
        <v>18</v>
      </c>
      <c r="L356" s="56" t="s">
        <v>858</v>
      </c>
      <c r="M356" s="56" t="s">
        <v>57</v>
      </c>
      <c r="N356" s="106" t="s">
        <v>859</v>
      </c>
      <c r="O356" s="56" t="s">
        <v>70</v>
      </c>
      <c r="P356" s="155" t="s">
        <v>860</v>
      </c>
      <c r="Q356" s="56" t="s">
        <v>861</v>
      </c>
      <c r="R356" s="129" t="s">
        <v>862</v>
      </c>
      <c r="S356" s="632"/>
      <c r="T356" s="244"/>
      <c r="U356" s="244"/>
      <c r="V356" s="244"/>
      <c r="W356" s="244"/>
      <c r="X356" s="244"/>
      <c r="Y356" s="244"/>
      <c r="Z356" s="244"/>
      <c r="AA356" s="244"/>
      <c r="AB356" s="244"/>
      <c r="AC356" s="244"/>
      <c r="AD356" s="244"/>
      <c r="AE356" s="244"/>
      <c r="AF356" s="244"/>
      <c r="AG356" s="244"/>
      <c r="AH356" s="244"/>
      <c r="AI356" s="244"/>
      <c r="AJ356" s="244"/>
      <c r="AK356" s="244"/>
      <c r="AL356" s="244"/>
      <c r="AM356" s="244"/>
    </row>
    <row r="357" spans="1:39" ht="67.5" x14ac:dyDescent="0.25">
      <c r="A357" s="56" t="s">
        <v>960</v>
      </c>
      <c r="B357" s="201" t="s">
        <v>863</v>
      </c>
      <c r="C357" s="56"/>
      <c r="D357" s="56" t="s">
        <v>55</v>
      </c>
      <c r="E357" s="56"/>
      <c r="F357" s="155" t="s">
        <v>864</v>
      </c>
      <c r="G357" s="56">
        <v>2</v>
      </c>
      <c r="H357" s="56">
        <v>6</v>
      </c>
      <c r="I357" s="56">
        <v>2</v>
      </c>
      <c r="J357" s="56"/>
      <c r="K357" s="56">
        <v>10</v>
      </c>
      <c r="L357" s="56" t="s">
        <v>865</v>
      </c>
      <c r="M357" s="56" t="s">
        <v>57</v>
      </c>
      <c r="N357" s="106" t="s">
        <v>859</v>
      </c>
      <c r="O357" s="56" t="s">
        <v>70</v>
      </c>
      <c r="P357" s="155" t="s">
        <v>866</v>
      </c>
      <c r="Q357" s="56">
        <v>40</v>
      </c>
      <c r="R357" s="129" t="s">
        <v>867</v>
      </c>
      <c r="S357" s="632"/>
      <c r="T357" s="244"/>
      <c r="U357" s="244"/>
      <c r="V357" s="244"/>
      <c r="W357" s="244"/>
      <c r="X357" s="244"/>
      <c r="Y357" s="244"/>
      <c r="Z357" s="244"/>
      <c r="AA357" s="244"/>
      <c r="AB357" s="244"/>
      <c r="AC357" s="244"/>
      <c r="AD357" s="244"/>
      <c r="AE357" s="244"/>
      <c r="AF357" s="244"/>
      <c r="AG357" s="244"/>
      <c r="AH357" s="244"/>
      <c r="AI357" s="244"/>
      <c r="AJ357" s="244"/>
      <c r="AK357" s="244"/>
      <c r="AL357" s="244"/>
      <c r="AM357" s="244"/>
    </row>
    <row r="358" spans="1:39" ht="56.25" x14ac:dyDescent="0.25">
      <c r="A358" s="56" t="s">
        <v>960</v>
      </c>
      <c r="B358" s="201" t="s">
        <v>868</v>
      </c>
      <c r="C358" s="56"/>
      <c r="D358" s="56" t="s">
        <v>55</v>
      </c>
      <c r="E358" s="56"/>
      <c r="F358" s="155" t="s">
        <v>869</v>
      </c>
      <c r="G358" s="56">
        <v>6</v>
      </c>
      <c r="H358" s="56">
        <v>12</v>
      </c>
      <c r="I358" s="56">
        <v>9</v>
      </c>
      <c r="J358" s="75"/>
      <c r="K358" s="56">
        <v>27</v>
      </c>
      <c r="L358" s="56" t="s">
        <v>870</v>
      </c>
      <c r="M358" s="56" t="s">
        <v>57</v>
      </c>
      <c r="N358" s="106" t="s">
        <v>859</v>
      </c>
      <c r="O358" s="56" t="s">
        <v>70</v>
      </c>
      <c r="P358" s="155" t="s">
        <v>871</v>
      </c>
      <c r="Q358" s="56">
        <v>54</v>
      </c>
      <c r="R358" s="129" t="s">
        <v>862</v>
      </c>
      <c r="S358" s="632"/>
      <c r="T358" s="244"/>
      <c r="U358" s="244"/>
      <c r="V358" s="244"/>
      <c r="W358" s="244"/>
      <c r="X358" s="244"/>
      <c r="Y358" s="244"/>
      <c r="Z358" s="244"/>
      <c r="AA358" s="244"/>
      <c r="AB358" s="244"/>
      <c r="AC358" s="244"/>
      <c r="AD358" s="244"/>
      <c r="AE358" s="244"/>
      <c r="AF358" s="244"/>
      <c r="AG358" s="244"/>
      <c r="AH358" s="244"/>
      <c r="AI358" s="244"/>
      <c r="AJ358" s="244"/>
      <c r="AK358" s="244"/>
      <c r="AL358" s="244"/>
      <c r="AM358" s="244"/>
    </row>
    <row r="359" spans="1:39" ht="90" x14ac:dyDescent="0.25">
      <c r="A359" s="56" t="s">
        <v>960</v>
      </c>
      <c r="B359" s="201" t="s">
        <v>872</v>
      </c>
      <c r="C359" s="56"/>
      <c r="D359" s="56" t="s">
        <v>55</v>
      </c>
      <c r="E359" s="56"/>
      <c r="F359" s="155" t="s">
        <v>873</v>
      </c>
      <c r="G359" s="56">
        <v>30</v>
      </c>
      <c r="H359" s="56">
        <v>40</v>
      </c>
      <c r="I359" s="56">
        <v>30</v>
      </c>
      <c r="J359" s="75"/>
      <c r="K359" s="56">
        <v>100</v>
      </c>
      <c r="L359" s="56" t="s">
        <v>874</v>
      </c>
      <c r="M359" s="56" t="s">
        <v>57</v>
      </c>
      <c r="N359" s="106" t="s">
        <v>859</v>
      </c>
      <c r="O359" s="56" t="s">
        <v>70</v>
      </c>
      <c r="P359" s="155" t="s">
        <v>875</v>
      </c>
      <c r="Q359" s="56">
        <v>42</v>
      </c>
      <c r="R359" s="129" t="s">
        <v>867</v>
      </c>
      <c r="S359" s="632"/>
      <c r="T359" s="244"/>
      <c r="U359" s="244"/>
      <c r="V359" s="244"/>
      <c r="W359" s="244"/>
      <c r="X359" s="244"/>
      <c r="Y359" s="244"/>
      <c r="Z359" s="244"/>
      <c r="AA359" s="244"/>
      <c r="AB359" s="244"/>
      <c r="AC359" s="244"/>
      <c r="AD359" s="244"/>
      <c r="AE359" s="244"/>
      <c r="AF359" s="244"/>
      <c r="AG359" s="244"/>
      <c r="AH359" s="244"/>
      <c r="AI359" s="244"/>
      <c r="AJ359" s="244"/>
      <c r="AK359" s="244"/>
      <c r="AL359" s="244"/>
      <c r="AM359" s="244"/>
    </row>
    <row r="360" spans="1:39" ht="56.25" x14ac:dyDescent="0.25">
      <c r="A360" s="56" t="s">
        <v>960</v>
      </c>
      <c r="B360" s="201" t="s">
        <v>876</v>
      </c>
      <c r="C360" s="56"/>
      <c r="D360" s="56" t="s">
        <v>55</v>
      </c>
      <c r="E360" s="56"/>
      <c r="F360" s="155" t="s">
        <v>877</v>
      </c>
      <c r="G360" s="56">
        <v>9</v>
      </c>
      <c r="H360" s="56">
        <v>13</v>
      </c>
      <c r="I360" s="56">
        <v>14</v>
      </c>
      <c r="J360" s="75"/>
      <c r="K360" s="56">
        <v>36</v>
      </c>
      <c r="L360" s="56" t="s">
        <v>878</v>
      </c>
      <c r="M360" s="56" t="s">
        <v>57</v>
      </c>
      <c r="N360" s="106" t="s">
        <v>859</v>
      </c>
      <c r="O360" s="56" t="s">
        <v>70</v>
      </c>
      <c r="P360" s="155" t="s">
        <v>866</v>
      </c>
      <c r="Q360" s="56">
        <v>180</v>
      </c>
      <c r="R360" s="129" t="s">
        <v>879</v>
      </c>
      <c r="S360" s="632"/>
      <c r="T360" s="244"/>
      <c r="U360" s="244"/>
      <c r="V360" s="244"/>
      <c r="W360" s="244"/>
      <c r="X360" s="244"/>
      <c r="Y360" s="244"/>
      <c r="Z360" s="244"/>
      <c r="AA360" s="244"/>
      <c r="AB360" s="244"/>
      <c r="AC360" s="244"/>
      <c r="AD360" s="244"/>
      <c r="AE360" s="244"/>
      <c r="AF360" s="244"/>
      <c r="AG360" s="244"/>
      <c r="AH360" s="244"/>
      <c r="AI360" s="244"/>
      <c r="AJ360" s="244"/>
      <c r="AK360" s="244"/>
      <c r="AL360" s="244"/>
      <c r="AM360" s="244"/>
    </row>
    <row r="361" spans="1:39" ht="168.75" x14ac:dyDescent="0.25">
      <c r="A361" s="56" t="s">
        <v>960</v>
      </c>
      <c r="B361" s="269" t="s">
        <v>880</v>
      </c>
      <c r="C361" s="106"/>
      <c r="D361" s="106" t="s">
        <v>55</v>
      </c>
      <c r="E361" s="106"/>
      <c r="F361" s="155" t="s">
        <v>881</v>
      </c>
      <c r="G361" s="106">
        <v>74</v>
      </c>
      <c r="H361" s="106">
        <v>143</v>
      </c>
      <c r="I361" s="106">
        <v>147</v>
      </c>
      <c r="J361" s="75"/>
      <c r="K361" s="56">
        <v>364</v>
      </c>
      <c r="L361" s="56" t="s">
        <v>882</v>
      </c>
      <c r="M361" s="56" t="s">
        <v>57</v>
      </c>
      <c r="N361" s="106" t="s">
        <v>859</v>
      </c>
      <c r="O361" s="56" t="s">
        <v>70</v>
      </c>
      <c r="P361" s="201" t="s">
        <v>883</v>
      </c>
      <c r="Q361" s="106">
        <v>36</v>
      </c>
      <c r="R361" s="129" t="s">
        <v>862</v>
      </c>
      <c r="S361" s="632"/>
      <c r="T361" s="244"/>
      <c r="U361" s="244"/>
      <c r="V361" s="244"/>
      <c r="W361" s="244"/>
      <c r="X361" s="244"/>
      <c r="Y361" s="244"/>
      <c r="Z361" s="244"/>
      <c r="AA361" s="244"/>
      <c r="AB361" s="244"/>
      <c r="AC361" s="244"/>
      <c r="AD361" s="244"/>
      <c r="AE361" s="244"/>
      <c r="AF361" s="244"/>
      <c r="AG361" s="244"/>
      <c r="AH361" s="244"/>
      <c r="AI361" s="244"/>
      <c r="AJ361" s="244"/>
      <c r="AK361" s="244"/>
      <c r="AL361" s="244"/>
      <c r="AM361" s="244"/>
    </row>
    <row r="362" spans="1:39" ht="191.25" x14ac:dyDescent="0.25">
      <c r="A362" s="56" t="s">
        <v>960</v>
      </c>
      <c r="B362" s="269" t="s">
        <v>884</v>
      </c>
      <c r="C362" s="56" t="s">
        <v>55</v>
      </c>
      <c r="D362" s="56"/>
      <c r="E362" s="56"/>
      <c r="F362" s="155" t="s">
        <v>885</v>
      </c>
      <c r="G362" s="56">
        <v>9</v>
      </c>
      <c r="H362" s="56">
        <v>13</v>
      </c>
      <c r="I362" s="56">
        <v>14</v>
      </c>
      <c r="J362" s="75"/>
      <c r="K362" s="56">
        <v>36</v>
      </c>
      <c r="L362" s="56" t="s">
        <v>886</v>
      </c>
      <c r="M362" s="56" t="s">
        <v>57</v>
      </c>
      <c r="N362" s="106" t="s">
        <v>859</v>
      </c>
      <c r="O362" s="56" t="s">
        <v>70</v>
      </c>
      <c r="P362" s="155" t="s">
        <v>887</v>
      </c>
      <c r="Q362" s="56">
        <v>42</v>
      </c>
      <c r="R362" s="129" t="s">
        <v>879</v>
      </c>
      <c r="S362" s="632"/>
      <c r="T362" s="244"/>
      <c r="U362" s="244"/>
      <c r="V362" s="244"/>
      <c r="W362" s="244"/>
      <c r="X362" s="244"/>
      <c r="Y362" s="244"/>
      <c r="Z362" s="244"/>
      <c r="AA362" s="244"/>
      <c r="AB362" s="244"/>
      <c r="AC362" s="244"/>
      <c r="AD362" s="244"/>
      <c r="AE362" s="244"/>
      <c r="AF362" s="244"/>
      <c r="AG362" s="244"/>
      <c r="AH362" s="244"/>
      <c r="AI362" s="244"/>
      <c r="AJ362" s="244"/>
      <c r="AK362" s="244"/>
      <c r="AL362" s="244"/>
      <c r="AM362" s="244"/>
    </row>
    <row r="363" spans="1:39" ht="67.5" x14ac:dyDescent="0.25">
      <c r="A363" s="56" t="s">
        <v>960</v>
      </c>
      <c r="B363" s="269" t="s">
        <v>888</v>
      </c>
      <c r="C363" s="56"/>
      <c r="D363" s="56" t="s">
        <v>55</v>
      </c>
      <c r="E363" s="56"/>
      <c r="F363" s="155" t="s">
        <v>889</v>
      </c>
      <c r="G363" s="56">
        <v>10</v>
      </c>
      <c r="H363" s="56">
        <v>10</v>
      </c>
      <c r="I363" s="75">
        <v>10</v>
      </c>
      <c r="J363" s="75">
        <v>10</v>
      </c>
      <c r="K363" s="56">
        <v>40</v>
      </c>
      <c r="L363" s="56" t="s">
        <v>890</v>
      </c>
      <c r="M363" s="56" t="s">
        <v>57</v>
      </c>
      <c r="N363" s="106" t="s">
        <v>859</v>
      </c>
      <c r="O363" s="56" t="s">
        <v>70</v>
      </c>
      <c r="P363" s="155" t="s">
        <v>891</v>
      </c>
      <c r="Q363" s="56">
        <v>300</v>
      </c>
      <c r="R363" s="129" t="s">
        <v>892</v>
      </c>
      <c r="S363" s="632"/>
      <c r="T363" s="244"/>
      <c r="U363" s="244"/>
      <c r="V363" s="244"/>
      <c r="W363" s="244"/>
      <c r="X363" s="244"/>
      <c r="Y363" s="244"/>
      <c r="Z363" s="244"/>
      <c r="AA363" s="244"/>
      <c r="AB363" s="244"/>
      <c r="AC363" s="244"/>
      <c r="AD363" s="244"/>
      <c r="AE363" s="244"/>
      <c r="AF363" s="244"/>
      <c r="AG363" s="244"/>
      <c r="AH363" s="244"/>
      <c r="AI363" s="244"/>
      <c r="AJ363" s="244"/>
      <c r="AK363" s="244"/>
      <c r="AL363" s="244"/>
      <c r="AM363" s="244"/>
    </row>
    <row r="364" spans="1:39" ht="101.25" x14ac:dyDescent="0.25">
      <c r="A364" s="56" t="s">
        <v>960</v>
      </c>
      <c r="B364" s="269" t="s">
        <v>893</v>
      </c>
      <c r="C364" s="75"/>
      <c r="D364" s="75" t="s">
        <v>55</v>
      </c>
      <c r="E364" s="75"/>
      <c r="F364" s="269" t="s">
        <v>894</v>
      </c>
      <c r="G364" s="75">
        <v>2</v>
      </c>
      <c r="H364" s="75">
        <v>1</v>
      </c>
      <c r="I364" s="75">
        <v>1</v>
      </c>
      <c r="J364" s="75">
        <v>1</v>
      </c>
      <c r="K364" s="75">
        <f>SUBTOTAL(9,G364:J364)</f>
        <v>5</v>
      </c>
      <c r="L364" s="75" t="s">
        <v>895</v>
      </c>
      <c r="M364" s="56" t="s">
        <v>57</v>
      </c>
      <c r="N364" s="75">
        <v>570</v>
      </c>
      <c r="O364" s="75" t="s">
        <v>70</v>
      </c>
      <c r="P364" s="269" t="s">
        <v>896</v>
      </c>
      <c r="Q364" s="75">
        <v>10</v>
      </c>
      <c r="R364" s="345" t="s">
        <v>897</v>
      </c>
      <c r="S364" s="632"/>
      <c r="T364" s="244"/>
      <c r="U364" s="244"/>
      <c r="V364" s="244"/>
      <c r="W364" s="244"/>
      <c r="X364" s="244"/>
      <c r="Y364" s="244"/>
      <c r="Z364" s="244"/>
      <c r="AA364" s="244"/>
      <c r="AB364" s="244"/>
      <c r="AC364" s="244"/>
      <c r="AD364" s="244"/>
      <c r="AE364" s="244"/>
      <c r="AF364" s="244"/>
      <c r="AG364" s="244"/>
      <c r="AH364" s="244"/>
      <c r="AI364" s="244"/>
      <c r="AJ364" s="244"/>
      <c r="AK364" s="244"/>
      <c r="AL364" s="244"/>
      <c r="AM364" s="244"/>
    </row>
    <row r="365" spans="1:39" ht="67.5" x14ac:dyDescent="0.25">
      <c r="A365" s="56" t="s">
        <v>960</v>
      </c>
      <c r="B365" s="269" t="s">
        <v>898</v>
      </c>
      <c r="C365" s="75"/>
      <c r="D365" s="75" t="s">
        <v>55</v>
      </c>
      <c r="E365" s="75"/>
      <c r="F365" s="269" t="s">
        <v>894</v>
      </c>
      <c r="G365" s="75">
        <v>2</v>
      </c>
      <c r="H365" s="75">
        <v>1</v>
      </c>
      <c r="I365" s="75">
        <v>1</v>
      </c>
      <c r="J365" s="75">
        <v>1</v>
      </c>
      <c r="K365" s="75">
        <f>SUBTOTAL(9,G365:J365)</f>
        <v>5</v>
      </c>
      <c r="L365" s="75" t="s">
        <v>895</v>
      </c>
      <c r="M365" s="56" t="s">
        <v>57</v>
      </c>
      <c r="N365" s="75">
        <v>570</v>
      </c>
      <c r="O365" s="75" t="s">
        <v>70</v>
      </c>
      <c r="P365" s="269" t="s">
        <v>896</v>
      </c>
      <c r="Q365" s="75">
        <v>10</v>
      </c>
      <c r="R365" s="345" t="s">
        <v>897</v>
      </c>
      <c r="S365" s="632"/>
      <c r="T365" s="244"/>
      <c r="U365" s="244"/>
      <c r="V365" s="244"/>
      <c r="W365" s="244"/>
      <c r="X365" s="244"/>
      <c r="Y365" s="244"/>
      <c r="Z365" s="244"/>
      <c r="AA365" s="244"/>
      <c r="AB365" s="244"/>
      <c r="AC365" s="244"/>
      <c r="AD365" s="244"/>
      <c r="AE365" s="244"/>
      <c r="AF365" s="244"/>
      <c r="AG365" s="244"/>
      <c r="AH365" s="244"/>
      <c r="AI365" s="244"/>
      <c r="AJ365" s="244"/>
      <c r="AK365" s="244"/>
      <c r="AL365" s="244"/>
      <c r="AM365" s="244"/>
    </row>
    <row r="366" spans="1:39" ht="56.25" x14ac:dyDescent="0.25">
      <c r="A366" s="56" t="s">
        <v>960</v>
      </c>
      <c r="B366" s="269" t="s">
        <v>899</v>
      </c>
      <c r="C366" s="75"/>
      <c r="D366" s="75" t="s">
        <v>55</v>
      </c>
      <c r="E366" s="75"/>
      <c r="F366" s="269" t="s">
        <v>894</v>
      </c>
      <c r="G366" s="75">
        <v>2</v>
      </c>
      <c r="H366" s="75">
        <v>1</v>
      </c>
      <c r="I366" s="75">
        <v>1</v>
      </c>
      <c r="J366" s="75">
        <v>1</v>
      </c>
      <c r="K366" s="75">
        <f>SUBTOTAL(9,G366:J366)</f>
        <v>5</v>
      </c>
      <c r="L366" s="75" t="s">
        <v>895</v>
      </c>
      <c r="M366" s="56" t="s">
        <v>57</v>
      </c>
      <c r="N366" s="75">
        <v>570</v>
      </c>
      <c r="O366" s="75" t="s">
        <v>70</v>
      </c>
      <c r="P366" s="269" t="s">
        <v>896</v>
      </c>
      <c r="Q366" s="75">
        <v>10</v>
      </c>
      <c r="R366" s="345" t="s">
        <v>897</v>
      </c>
      <c r="S366" s="632"/>
      <c r="T366" s="244"/>
      <c r="U366" s="244"/>
      <c r="V366" s="244"/>
      <c r="W366" s="244"/>
      <c r="X366" s="244"/>
      <c r="Y366" s="244"/>
      <c r="Z366" s="244"/>
      <c r="AA366" s="244"/>
      <c r="AB366" s="244"/>
      <c r="AC366" s="244"/>
      <c r="AD366" s="244"/>
      <c r="AE366" s="244"/>
      <c r="AF366" s="244"/>
      <c r="AG366" s="244"/>
      <c r="AH366" s="244"/>
      <c r="AI366" s="244"/>
      <c r="AJ366" s="244"/>
      <c r="AK366" s="244"/>
      <c r="AL366" s="244"/>
      <c r="AM366" s="244"/>
    </row>
    <row r="367" spans="1:39" ht="56.25" x14ac:dyDescent="0.25">
      <c r="A367" s="56" t="s">
        <v>960</v>
      </c>
      <c r="B367" s="269" t="s">
        <v>900</v>
      </c>
      <c r="C367" s="75"/>
      <c r="D367" s="75"/>
      <c r="E367" s="75" t="s">
        <v>55</v>
      </c>
      <c r="F367" s="269" t="s">
        <v>894</v>
      </c>
      <c r="G367" s="75">
        <v>20</v>
      </c>
      <c r="H367" s="75">
        <v>30</v>
      </c>
      <c r="I367" s="75">
        <v>30</v>
      </c>
      <c r="J367" s="75">
        <v>30</v>
      </c>
      <c r="K367" s="75">
        <f>SUBTOTAL(9,G367:J367)</f>
        <v>110</v>
      </c>
      <c r="L367" s="75" t="s">
        <v>895</v>
      </c>
      <c r="M367" s="56" t="s">
        <v>57</v>
      </c>
      <c r="N367" s="75">
        <v>570</v>
      </c>
      <c r="O367" s="75" t="s">
        <v>70</v>
      </c>
      <c r="P367" s="269" t="s">
        <v>896</v>
      </c>
      <c r="Q367" s="75">
        <v>10</v>
      </c>
      <c r="R367" s="345" t="s">
        <v>897</v>
      </c>
      <c r="S367" s="632"/>
      <c r="T367" s="244"/>
      <c r="U367" s="244"/>
      <c r="V367" s="244"/>
      <c r="W367" s="244"/>
      <c r="X367" s="244"/>
      <c r="Y367" s="244"/>
      <c r="Z367" s="244"/>
      <c r="AA367" s="244"/>
      <c r="AB367" s="244"/>
      <c r="AC367" s="244"/>
      <c r="AD367" s="244"/>
      <c r="AE367" s="244"/>
      <c r="AF367" s="244"/>
      <c r="AG367" s="244"/>
      <c r="AH367" s="244"/>
      <c r="AI367" s="244"/>
      <c r="AJ367" s="244"/>
      <c r="AK367" s="244"/>
      <c r="AL367" s="244"/>
      <c r="AM367" s="244"/>
    </row>
    <row r="368" spans="1:39" ht="67.5" x14ac:dyDescent="0.25">
      <c r="A368" s="56" t="s">
        <v>960</v>
      </c>
      <c r="B368" s="201" t="s">
        <v>901</v>
      </c>
      <c r="C368" s="56"/>
      <c r="D368" s="56" t="s">
        <v>55</v>
      </c>
      <c r="E368" s="56"/>
      <c r="F368" s="155" t="s">
        <v>902</v>
      </c>
      <c r="G368" s="56">
        <v>1</v>
      </c>
      <c r="H368" s="56">
        <v>0</v>
      </c>
      <c r="I368" s="56">
        <v>0</v>
      </c>
      <c r="J368" s="75">
        <v>0</v>
      </c>
      <c r="K368" s="56">
        <v>1</v>
      </c>
      <c r="L368" s="56" t="s">
        <v>903</v>
      </c>
      <c r="M368" s="56" t="s">
        <v>57</v>
      </c>
      <c r="N368" s="106">
        <v>570</v>
      </c>
      <c r="O368" s="75" t="s">
        <v>70</v>
      </c>
      <c r="P368" s="155" t="s">
        <v>904</v>
      </c>
      <c r="Q368" s="56">
        <v>53</v>
      </c>
      <c r="R368" s="345" t="s">
        <v>905</v>
      </c>
      <c r="S368" s="632"/>
      <c r="T368" s="244"/>
      <c r="U368" s="244"/>
      <c r="V368" s="244"/>
      <c r="W368" s="244"/>
      <c r="X368" s="244"/>
      <c r="Y368" s="244"/>
      <c r="Z368" s="244"/>
      <c r="AA368" s="244"/>
      <c r="AB368" s="244"/>
      <c r="AC368" s="244"/>
      <c r="AD368" s="244"/>
      <c r="AE368" s="244"/>
      <c r="AF368" s="244"/>
      <c r="AG368" s="244"/>
      <c r="AH368" s="244"/>
      <c r="AI368" s="244"/>
      <c r="AJ368" s="244"/>
      <c r="AK368" s="244"/>
      <c r="AL368" s="244"/>
      <c r="AM368" s="244"/>
    </row>
    <row r="369" spans="1:39" ht="78.75" x14ac:dyDescent="0.25">
      <c r="A369" s="56" t="s">
        <v>960</v>
      </c>
      <c r="B369" s="201" t="s">
        <v>906</v>
      </c>
      <c r="C369" s="56"/>
      <c r="D369" s="56" t="s">
        <v>55</v>
      </c>
      <c r="E369" s="56"/>
      <c r="F369" s="155" t="s">
        <v>907</v>
      </c>
      <c r="G369" s="56">
        <v>1</v>
      </c>
      <c r="H369" s="56">
        <v>1</v>
      </c>
      <c r="I369" s="56">
        <v>1</v>
      </c>
      <c r="J369" s="75">
        <v>1</v>
      </c>
      <c r="K369" s="56">
        <v>4</v>
      </c>
      <c r="L369" s="56" t="s">
        <v>903</v>
      </c>
      <c r="M369" s="56" t="s">
        <v>57</v>
      </c>
      <c r="N369" s="106">
        <v>570</v>
      </c>
      <c r="O369" s="75" t="s">
        <v>70</v>
      </c>
      <c r="P369" s="155" t="s">
        <v>904</v>
      </c>
      <c r="Q369" s="56">
        <v>53</v>
      </c>
      <c r="R369" s="345" t="s">
        <v>905</v>
      </c>
      <c r="S369" s="632"/>
      <c r="T369" s="244"/>
      <c r="U369" s="244"/>
      <c r="V369" s="244"/>
      <c r="W369" s="244"/>
      <c r="X369" s="244"/>
      <c r="Y369" s="244"/>
      <c r="Z369" s="244"/>
      <c r="AA369" s="244"/>
      <c r="AB369" s="244"/>
      <c r="AC369" s="244"/>
      <c r="AD369" s="244"/>
      <c r="AE369" s="244"/>
      <c r="AF369" s="244"/>
      <c r="AG369" s="244"/>
      <c r="AH369" s="244"/>
      <c r="AI369" s="244"/>
      <c r="AJ369" s="244"/>
      <c r="AK369" s="244"/>
      <c r="AL369" s="244"/>
      <c r="AM369" s="244"/>
    </row>
    <row r="370" spans="1:39" ht="56.25" x14ac:dyDescent="0.25">
      <c r="A370" s="56" t="s">
        <v>960</v>
      </c>
      <c r="B370" s="201" t="s">
        <v>908</v>
      </c>
      <c r="C370" s="56" t="s">
        <v>55</v>
      </c>
      <c r="D370" s="56"/>
      <c r="E370" s="56"/>
      <c r="F370" s="155" t="s">
        <v>902</v>
      </c>
      <c r="G370" s="56">
        <v>0</v>
      </c>
      <c r="H370" s="56">
        <v>1</v>
      </c>
      <c r="I370" s="56">
        <v>1</v>
      </c>
      <c r="J370" s="75">
        <v>0</v>
      </c>
      <c r="K370" s="56">
        <v>2</v>
      </c>
      <c r="L370" s="56" t="s">
        <v>909</v>
      </c>
      <c r="M370" s="56" t="s">
        <v>57</v>
      </c>
      <c r="N370" s="106">
        <v>570</v>
      </c>
      <c r="O370" s="75" t="s">
        <v>70</v>
      </c>
      <c r="P370" s="155" t="s">
        <v>904</v>
      </c>
      <c r="Q370" s="56">
        <v>53</v>
      </c>
      <c r="R370" s="345" t="s">
        <v>905</v>
      </c>
      <c r="S370" s="632"/>
      <c r="T370" s="244"/>
      <c r="U370" s="244"/>
      <c r="V370" s="244"/>
      <c r="W370" s="244"/>
      <c r="X370" s="244"/>
      <c r="Y370" s="244"/>
      <c r="Z370" s="244"/>
      <c r="AA370" s="244"/>
      <c r="AB370" s="244"/>
      <c r="AC370" s="244"/>
      <c r="AD370" s="244"/>
      <c r="AE370" s="244"/>
      <c r="AF370" s="244"/>
      <c r="AG370" s="244"/>
      <c r="AH370" s="244"/>
      <c r="AI370" s="244"/>
      <c r="AJ370" s="244"/>
      <c r="AK370" s="244"/>
      <c r="AL370" s="244"/>
      <c r="AM370" s="244"/>
    </row>
    <row r="371" spans="1:39" ht="56.25" x14ac:dyDescent="0.25">
      <c r="A371" s="56" t="s">
        <v>960</v>
      </c>
      <c r="B371" s="201" t="s">
        <v>910</v>
      </c>
      <c r="C371" s="56" t="s">
        <v>55</v>
      </c>
      <c r="D371" s="56"/>
      <c r="E371" s="56"/>
      <c r="F371" s="155" t="s">
        <v>902</v>
      </c>
      <c r="G371" s="56">
        <v>0</v>
      </c>
      <c r="H371" s="56">
        <v>0</v>
      </c>
      <c r="I371" s="106">
        <v>0</v>
      </c>
      <c r="J371" s="75">
        <v>1</v>
      </c>
      <c r="K371" s="56">
        <v>1</v>
      </c>
      <c r="L371" s="56" t="s">
        <v>909</v>
      </c>
      <c r="M371" s="56" t="s">
        <v>57</v>
      </c>
      <c r="N371" s="106">
        <v>570</v>
      </c>
      <c r="O371" s="75" t="s">
        <v>70</v>
      </c>
      <c r="P371" s="155" t="s">
        <v>904</v>
      </c>
      <c r="Q371" s="56">
        <v>53</v>
      </c>
      <c r="R371" s="345" t="s">
        <v>905</v>
      </c>
      <c r="S371" s="632"/>
      <c r="T371" s="244"/>
      <c r="U371" s="244"/>
      <c r="V371" s="244"/>
      <c r="W371" s="244"/>
      <c r="X371" s="244"/>
      <c r="Y371" s="244"/>
      <c r="Z371" s="244"/>
      <c r="AA371" s="244"/>
      <c r="AB371" s="244"/>
      <c r="AC371" s="244"/>
      <c r="AD371" s="244"/>
      <c r="AE371" s="244"/>
      <c r="AF371" s="244"/>
      <c r="AG371" s="244"/>
      <c r="AH371" s="244"/>
      <c r="AI371" s="244"/>
      <c r="AJ371" s="244"/>
      <c r="AK371" s="244"/>
      <c r="AL371" s="244"/>
      <c r="AM371" s="244"/>
    </row>
    <row r="372" spans="1:39" ht="56.25" x14ac:dyDescent="0.25">
      <c r="A372" s="56" t="s">
        <v>960</v>
      </c>
      <c r="B372" s="201" t="s">
        <v>911</v>
      </c>
      <c r="C372" s="56" t="s">
        <v>55</v>
      </c>
      <c r="D372" s="56"/>
      <c r="E372" s="56"/>
      <c r="F372" s="155" t="s">
        <v>902</v>
      </c>
      <c r="G372" s="56">
        <v>0</v>
      </c>
      <c r="H372" s="56">
        <v>0</v>
      </c>
      <c r="I372" s="56">
        <v>0</v>
      </c>
      <c r="J372" s="75">
        <v>1</v>
      </c>
      <c r="K372" s="56">
        <v>1</v>
      </c>
      <c r="L372" s="56" t="s">
        <v>909</v>
      </c>
      <c r="M372" s="56" t="s">
        <v>57</v>
      </c>
      <c r="N372" s="106">
        <v>570</v>
      </c>
      <c r="O372" s="75" t="s">
        <v>70</v>
      </c>
      <c r="P372" s="155" t="s">
        <v>904</v>
      </c>
      <c r="Q372" s="56">
        <v>53</v>
      </c>
      <c r="R372" s="345" t="s">
        <v>905</v>
      </c>
      <c r="S372" s="632"/>
      <c r="T372" s="244"/>
      <c r="U372" s="244"/>
      <c r="V372" s="244"/>
      <c r="W372" s="244"/>
      <c r="X372" s="244"/>
      <c r="Y372" s="244"/>
      <c r="Z372" s="244"/>
      <c r="AA372" s="244"/>
      <c r="AB372" s="244"/>
      <c r="AC372" s="244"/>
      <c r="AD372" s="244"/>
      <c r="AE372" s="244"/>
      <c r="AF372" s="244"/>
      <c r="AG372" s="244"/>
      <c r="AH372" s="244"/>
      <c r="AI372" s="244"/>
      <c r="AJ372" s="244"/>
      <c r="AK372" s="244"/>
      <c r="AL372" s="244"/>
      <c r="AM372" s="244"/>
    </row>
    <row r="373" spans="1:39" ht="101.25" x14ac:dyDescent="0.25">
      <c r="A373" s="56" t="s">
        <v>960</v>
      </c>
      <c r="B373" s="155" t="s">
        <v>912</v>
      </c>
      <c r="C373" s="56"/>
      <c r="D373" s="56" t="s">
        <v>55</v>
      </c>
      <c r="E373" s="56"/>
      <c r="F373" s="155" t="s">
        <v>913</v>
      </c>
      <c r="G373" s="56">
        <v>116</v>
      </c>
      <c r="H373" s="56">
        <v>116</v>
      </c>
      <c r="I373" s="56">
        <v>116</v>
      </c>
      <c r="J373" s="75">
        <v>116</v>
      </c>
      <c r="K373" s="56">
        <v>464</v>
      </c>
      <c r="L373" s="56" t="s">
        <v>914</v>
      </c>
      <c r="M373" s="56" t="s">
        <v>57</v>
      </c>
      <c r="N373" s="56">
        <v>570</v>
      </c>
      <c r="O373" s="106" t="s">
        <v>70</v>
      </c>
      <c r="P373" s="155" t="s">
        <v>915</v>
      </c>
      <c r="Q373" s="56">
        <v>116</v>
      </c>
      <c r="R373" s="129" t="s">
        <v>916</v>
      </c>
      <c r="S373" s="632"/>
      <c r="T373" s="244"/>
      <c r="U373" s="244"/>
      <c r="V373" s="244"/>
      <c r="W373" s="244"/>
      <c r="X373" s="244"/>
      <c r="Y373" s="244"/>
      <c r="Z373" s="244"/>
      <c r="AA373" s="244"/>
      <c r="AB373" s="244"/>
      <c r="AC373" s="244"/>
      <c r="AD373" s="244"/>
      <c r="AE373" s="244"/>
      <c r="AF373" s="244"/>
      <c r="AG373" s="244"/>
      <c r="AH373" s="244"/>
      <c r="AI373" s="244"/>
      <c r="AJ373" s="244"/>
      <c r="AK373" s="244"/>
      <c r="AL373" s="244"/>
      <c r="AM373" s="244"/>
    </row>
    <row r="374" spans="1:39" ht="45" x14ac:dyDescent="0.25">
      <c r="A374" s="56" t="s">
        <v>960</v>
      </c>
      <c r="B374" s="201" t="s">
        <v>917</v>
      </c>
      <c r="C374" s="56"/>
      <c r="D374" s="56"/>
      <c r="E374" s="56">
        <v>48</v>
      </c>
      <c r="F374" s="155" t="s">
        <v>918</v>
      </c>
      <c r="G374" s="56">
        <v>41</v>
      </c>
      <c r="H374" s="56">
        <v>7</v>
      </c>
      <c r="I374" s="56">
        <v>0</v>
      </c>
      <c r="J374" s="56">
        <v>0</v>
      </c>
      <c r="K374" s="56">
        <f>SUBTOTAL(9,G374:J374)</f>
        <v>48</v>
      </c>
      <c r="L374" s="56" t="s">
        <v>919</v>
      </c>
      <c r="M374" s="56" t="s">
        <v>57</v>
      </c>
      <c r="N374" s="106">
        <v>621</v>
      </c>
      <c r="O374" s="56" t="s">
        <v>920</v>
      </c>
      <c r="P374" s="155" t="s">
        <v>920</v>
      </c>
      <c r="Q374" s="56">
        <v>48</v>
      </c>
      <c r="R374" s="129" t="s">
        <v>921</v>
      </c>
      <c r="S374" s="632"/>
      <c r="T374" s="244"/>
      <c r="U374" s="244"/>
      <c r="V374" s="244"/>
      <c r="W374" s="244"/>
      <c r="X374" s="244"/>
      <c r="Y374" s="244"/>
      <c r="Z374" s="244"/>
      <c r="AA374" s="244"/>
      <c r="AB374" s="244"/>
      <c r="AC374" s="244"/>
      <c r="AD374" s="244"/>
      <c r="AE374" s="244"/>
      <c r="AF374" s="244"/>
      <c r="AG374" s="244"/>
      <c r="AH374" s="244"/>
      <c r="AI374" s="244"/>
      <c r="AJ374" s="244"/>
      <c r="AK374" s="244"/>
      <c r="AL374" s="244"/>
      <c r="AM374" s="244"/>
    </row>
    <row r="375" spans="1:39" ht="67.5" x14ac:dyDescent="0.25">
      <c r="A375" s="56" t="s">
        <v>960</v>
      </c>
      <c r="B375" s="201" t="s">
        <v>922</v>
      </c>
      <c r="C375" s="56"/>
      <c r="D375" s="56"/>
      <c r="E375" s="56">
        <v>22</v>
      </c>
      <c r="F375" s="155" t="s">
        <v>923</v>
      </c>
      <c r="G375" s="56">
        <v>5</v>
      </c>
      <c r="H375" s="56">
        <v>6</v>
      </c>
      <c r="I375" s="56">
        <v>6</v>
      </c>
      <c r="J375" s="56">
        <v>9</v>
      </c>
      <c r="K375" s="56">
        <f>SUBTOTAL(9,G375:J375)</f>
        <v>26</v>
      </c>
      <c r="L375" s="56" t="s">
        <v>924</v>
      </c>
      <c r="M375" s="56" t="s">
        <v>57</v>
      </c>
      <c r="N375" s="106">
        <v>621</v>
      </c>
      <c r="O375" s="56" t="s">
        <v>920</v>
      </c>
      <c r="P375" s="155" t="s">
        <v>920</v>
      </c>
      <c r="Q375" s="56">
        <v>116</v>
      </c>
      <c r="R375" s="129" t="s">
        <v>921</v>
      </c>
      <c r="S375" s="632"/>
      <c r="T375" s="244"/>
      <c r="U375" s="244"/>
      <c r="V375" s="244"/>
      <c r="W375" s="244"/>
      <c r="X375" s="244"/>
      <c r="Y375" s="244"/>
      <c r="Z375" s="244"/>
      <c r="AA375" s="244"/>
      <c r="AB375" s="244"/>
      <c r="AC375" s="244"/>
      <c r="AD375" s="244"/>
      <c r="AE375" s="244"/>
      <c r="AF375" s="244"/>
      <c r="AG375" s="244"/>
      <c r="AH375" s="244"/>
      <c r="AI375" s="244"/>
      <c r="AJ375" s="244"/>
      <c r="AK375" s="244"/>
      <c r="AL375" s="244"/>
      <c r="AM375" s="244"/>
    </row>
    <row r="376" spans="1:39" ht="56.25" x14ac:dyDescent="0.25">
      <c r="A376" s="56" t="s">
        <v>960</v>
      </c>
      <c r="B376" s="269" t="s">
        <v>925</v>
      </c>
      <c r="C376" s="106"/>
      <c r="D376" s="106">
        <v>35</v>
      </c>
      <c r="E376" s="106"/>
      <c r="F376" s="155" t="s">
        <v>926</v>
      </c>
      <c r="G376" s="56">
        <v>15</v>
      </c>
      <c r="H376" s="56">
        <v>15</v>
      </c>
      <c r="I376" s="56">
        <v>15</v>
      </c>
      <c r="J376" s="56">
        <v>13</v>
      </c>
      <c r="K376" s="56">
        <f>SUBTOTAL(9,G376:J376)</f>
        <v>58</v>
      </c>
      <c r="L376" s="56" t="s">
        <v>927</v>
      </c>
      <c r="M376" s="56" t="s">
        <v>57</v>
      </c>
      <c r="N376" s="106">
        <v>621</v>
      </c>
      <c r="O376" s="56" t="s">
        <v>920</v>
      </c>
      <c r="P376" s="155" t="s">
        <v>920</v>
      </c>
      <c r="Q376" s="106">
        <v>35</v>
      </c>
      <c r="R376" s="129" t="s">
        <v>921</v>
      </c>
      <c r="S376" s="632"/>
      <c r="T376" s="244"/>
      <c r="U376" s="244"/>
      <c r="V376" s="244"/>
      <c r="W376" s="244"/>
      <c r="X376" s="244"/>
      <c r="Y376" s="244"/>
      <c r="Z376" s="244"/>
      <c r="AA376" s="244"/>
      <c r="AB376" s="244"/>
      <c r="AC376" s="244"/>
      <c r="AD376" s="244"/>
      <c r="AE376" s="244"/>
      <c r="AF376" s="244"/>
      <c r="AG376" s="244"/>
      <c r="AH376" s="244"/>
      <c r="AI376" s="244"/>
      <c r="AJ376" s="244"/>
      <c r="AK376" s="244"/>
      <c r="AL376" s="244"/>
      <c r="AM376" s="244"/>
    </row>
    <row r="377" spans="1:39" ht="78.75" x14ac:dyDescent="0.25">
      <c r="A377" s="56" t="s">
        <v>960</v>
      </c>
      <c r="B377" s="269" t="s">
        <v>928</v>
      </c>
      <c r="C377" s="56">
        <v>2</v>
      </c>
      <c r="D377" s="56"/>
      <c r="E377" s="56"/>
      <c r="F377" s="155" t="s">
        <v>929</v>
      </c>
      <c r="G377" s="56">
        <v>0</v>
      </c>
      <c r="H377" s="56">
        <v>1</v>
      </c>
      <c r="I377" s="56">
        <v>0</v>
      </c>
      <c r="J377" s="56">
        <v>1</v>
      </c>
      <c r="K377" s="56">
        <f>SUBTOTAL(9,G377:J377)</f>
        <v>2</v>
      </c>
      <c r="L377" s="56" t="s">
        <v>930</v>
      </c>
      <c r="M377" s="56" t="s">
        <v>57</v>
      </c>
      <c r="N377" s="106">
        <v>621</v>
      </c>
      <c r="O377" s="56" t="s">
        <v>920</v>
      </c>
      <c r="P377" s="155" t="s">
        <v>920</v>
      </c>
      <c r="Q377" s="56">
        <v>53</v>
      </c>
      <c r="R377" s="129" t="s">
        <v>921</v>
      </c>
      <c r="S377" s="632"/>
      <c r="T377" s="244"/>
      <c r="U377" s="244"/>
      <c r="V377" s="244"/>
      <c r="W377" s="244"/>
      <c r="X377" s="244"/>
      <c r="Y377" s="244"/>
      <c r="Z377" s="244"/>
      <c r="AA377" s="244"/>
      <c r="AB377" s="244"/>
      <c r="AC377" s="244"/>
      <c r="AD377" s="244"/>
      <c r="AE377" s="244"/>
      <c r="AF377" s="244"/>
      <c r="AG377" s="244"/>
      <c r="AH377" s="244"/>
      <c r="AI377" s="244"/>
      <c r="AJ377" s="244"/>
      <c r="AK377" s="244"/>
      <c r="AL377" s="244"/>
      <c r="AM377" s="244"/>
    </row>
    <row r="378" spans="1:39" ht="45" x14ac:dyDescent="0.25">
      <c r="A378" s="56" t="s">
        <v>960</v>
      </c>
      <c r="B378" s="269" t="s">
        <v>931</v>
      </c>
      <c r="C378" s="56"/>
      <c r="D378" s="56">
        <v>2</v>
      </c>
      <c r="E378" s="56"/>
      <c r="F378" s="155" t="s">
        <v>932</v>
      </c>
      <c r="G378" s="28">
        <v>0</v>
      </c>
      <c r="H378" s="56">
        <v>1</v>
      </c>
      <c r="I378" s="56">
        <v>0</v>
      </c>
      <c r="J378" s="56">
        <v>1</v>
      </c>
      <c r="K378" s="56">
        <f>SUBTOTAL(9,G378:J378)</f>
        <v>2</v>
      </c>
      <c r="L378" s="56" t="s">
        <v>933</v>
      </c>
      <c r="M378" s="56" t="s">
        <v>57</v>
      </c>
      <c r="N378" s="106">
        <v>621</v>
      </c>
      <c r="O378" s="56" t="s">
        <v>920</v>
      </c>
      <c r="P378" s="155" t="s">
        <v>920</v>
      </c>
      <c r="Q378" s="56">
        <v>53</v>
      </c>
      <c r="R378" s="129" t="s">
        <v>921</v>
      </c>
      <c r="S378" s="632"/>
      <c r="T378" s="244"/>
      <c r="U378" s="244"/>
      <c r="V378" s="244"/>
      <c r="W378" s="244"/>
      <c r="X378" s="244"/>
      <c r="Y378" s="244"/>
      <c r="Z378" s="244"/>
      <c r="AA378" s="244"/>
      <c r="AB378" s="244"/>
      <c r="AC378" s="244"/>
      <c r="AD378" s="244"/>
      <c r="AE378" s="244"/>
      <c r="AF378" s="244"/>
      <c r="AG378" s="244"/>
      <c r="AH378" s="244"/>
      <c r="AI378" s="244"/>
      <c r="AJ378" s="244"/>
      <c r="AK378" s="244"/>
      <c r="AL378" s="244"/>
      <c r="AM378" s="244"/>
    </row>
    <row r="379" spans="1:39" ht="123.75" x14ac:dyDescent="0.25">
      <c r="A379" s="56" t="s">
        <v>960</v>
      </c>
      <c r="B379" s="269" t="s">
        <v>934</v>
      </c>
      <c r="C379" s="75"/>
      <c r="D379" s="75" t="s">
        <v>55</v>
      </c>
      <c r="E379" s="75"/>
      <c r="F379" s="269" t="s">
        <v>935</v>
      </c>
      <c r="G379" s="75">
        <v>9</v>
      </c>
      <c r="H379" s="75">
        <v>9</v>
      </c>
      <c r="I379" s="75">
        <v>9</v>
      </c>
      <c r="J379" s="75">
        <v>9</v>
      </c>
      <c r="K379" s="75">
        <v>36</v>
      </c>
      <c r="L379" s="75" t="s">
        <v>936</v>
      </c>
      <c r="M379" s="75" t="s">
        <v>57</v>
      </c>
      <c r="N379" s="106">
        <v>568</v>
      </c>
      <c r="O379" s="106" t="s">
        <v>937</v>
      </c>
      <c r="P379" s="269" t="s">
        <v>938</v>
      </c>
      <c r="Q379" s="75">
        <v>116</v>
      </c>
      <c r="R379" s="345" t="s">
        <v>939</v>
      </c>
      <c r="S379" s="632"/>
      <c r="T379" s="244"/>
      <c r="U379" s="244"/>
      <c r="V379" s="244"/>
      <c r="W379" s="244"/>
      <c r="X379" s="244"/>
      <c r="Y379" s="244"/>
      <c r="Z379" s="244"/>
      <c r="AA379" s="244"/>
      <c r="AB379" s="244"/>
      <c r="AC379" s="244"/>
      <c r="AD379" s="244"/>
      <c r="AE379" s="244"/>
      <c r="AF379" s="244"/>
      <c r="AG379" s="244"/>
      <c r="AH379" s="244"/>
      <c r="AI379" s="244"/>
      <c r="AJ379" s="244"/>
      <c r="AK379" s="244"/>
      <c r="AL379" s="244"/>
      <c r="AM379" s="244"/>
    </row>
    <row r="380" spans="1:39" ht="123.75" x14ac:dyDescent="0.25">
      <c r="A380" s="56" t="s">
        <v>960</v>
      </c>
      <c r="B380" s="269" t="s">
        <v>940</v>
      </c>
      <c r="C380" s="75"/>
      <c r="D380" s="75" t="s">
        <v>55</v>
      </c>
      <c r="E380" s="75"/>
      <c r="F380" s="155" t="s">
        <v>941</v>
      </c>
      <c r="G380" s="56">
        <v>5</v>
      </c>
      <c r="H380" s="56">
        <v>0</v>
      </c>
      <c r="I380" s="56">
        <v>0</v>
      </c>
      <c r="J380" s="56">
        <v>5</v>
      </c>
      <c r="K380" s="56">
        <v>10</v>
      </c>
      <c r="L380" s="56" t="s">
        <v>942</v>
      </c>
      <c r="M380" s="56" t="s">
        <v>57</v>
      </c>
      <c r="N380" s="56">
        <v>568</v>
      </c>
      <c r="O380" s="56" t="s">
        <v>937</v>
      </c>
      <c r="P380" s="155" t="s">
        <v>938</v>
      </c>
      <c r="Q380" s="56">
        <v>116</v>
      </c>
      <c r="R380" s="129" t="s">
        <v>939</v>
      </c>
      <c r="S380" s="632"/>
      <c r="T380" s="244"/>
      <c r="U380" s="244"/>
      <c r="V380" s="244"/>
      <c r="W380" s="244"/>
      <c r="X380" s="244"/>
      <c r="Y380" s="244"/>
      <c r="Z380" s="244"/>
      <c r="AA380" s="244"/>
      <c r="AB380" s="244"/>
      <c r="AC380" s="244"/>
      <c r="AD380" s="244"/>
      <c r="AE380" s="244"/>
      <c r="AF380" s="244"/>
      <c r="AG380" s="244"/>
      <c r="AH380" s="244"/>
      <c r="AI380" s="244"/>
      <c r="AJ380" s="244"/>
      <c r="AK380" s="244"/>
      <c r="AL380" s="244"/>
      <c r="AM380" s="244"/>
    </row>
    <row r="381" spans="1:39" ht="123.75" x14ac:dyDescent="0.25">
      <c r="A381" s="56" t="s">
        <v>960</v>
      </c>
      <c r="B381" s="269" t="s">
        <v>943</v>
      </c>
      <c r="C381" s="75" t="s">
        <v>55</v>
      </c>
      <c r="D381" s="75"/>
      <c r="E381" s="75"/>
      <c r="F381" s="155" t="s">
        <v>935</v>
      </c>
      <c r="G381" s="56">
        <v>3</v>
      </c>
      <c r="H381" s="56">
        <v>2</v>
      </c>
      <c r="I381" s="56">
        <v>1</v>
      </c>
      <c r="J381" s="56">
        <v>1</v>
      </c>
      <c r="K381" s="56">
        <v>7</v>
      </c>
      <c r="L381" s="56" t="s">
        <v>944</v>
      </c>
      <c r="M381" s="56" t="s">
        <v>57</v>
      </c>
      <c r="N381" s="56">
        <v>568</v>
      </c>
      <c r="O381" s="56" t="s">
        <v>937</v>
      </c>
      <c r="P381" s="155" t="s">
        <v>938</v>
      </c>
      <c r="Q381" s="56">
        <v>116</v>
      </c>
      <c r="R381" s="129" t="s">
        <v>939</v>
      </c>
      <c r="S381" s="632"/>
      <c r="T381" s="244"/>
      <c r="U381" s="244"/>
      <c r="V381" s="244"/>
      <c r="W381" s="244"/>
      <c r="X381" s="244"/>
      <c r="Y381" s="244"/>
      <c r="Z381" s="244"/>
      <c r="AA381" s="244"/>
      <c r="AB381" s="244"/>
      <c r="AC381" s="244"/>
      <c r="AD381" s="244"/>
      <c r="AE381" s="244"/>
      <c r="AF381" s="244"/>
      <c r="AG381" s="244"/>
      <c r="AH381" s="244"/>
      <c r="AI381" s="244"/>
      <c r="AJ381" s="244"/>
      <c r="AK381" s="244"/>
      <c r="AL381" s="244"/>
      <c r="AM381" s="244"/>
    </row>
    <row r="382" spans="1:39" ht="123.75" x14ac:dyDescent="0.25">
      <c r="A382" s="56" t="s">
        <v>960</v>
      </c>
      <c r="B382" s="355" t="s">
        <v>945</v>
      </c>
      <c r="C382" s="75"/>
      <c r="D382" s="75" t="s">
        <v>55</v>
      </c>
      <c r="E382" s="76"/>
      <c r="F382" s="155" t="s">
        <v>946</v>
      </c>
      <c r="G382" s="56">
        <v>5</v>
      </c>
      <c r="H382" s="56">
        <v>5</v>
      </c>
      <c r="I382" s="56">
        <v>6</v>
      </c>
      <c r="J382" s="56">
        <v>6</v>
      </c>
      <c r="K382" s="56">
        <v>22</v>
      </c>
      <c r="L382" s="56" t="s">
        <v>947</v>
      </c>
      <c r="M382" s="56" t="s">
        <v>57</v>
      </c>
      <c r="N382" s="56">
        <v>568</v>
      </c>
      <c r="O382" s="56" t="s">
        <v>937</v>
      </c>
      <c r="P382" s="155" t="s">
        <v>938</v>
      </c>
      <c r="Q382" s="56">
        <v>11</v>
      </c>
      <c r="R382" s="129" t="s">
        <v>939</v>
      </c>
      <c r="S382" s="632"/>
      <c r="T382" s="244"/>
      <c r="U382" s="244"/>
      <c r="V382" s="244"/>
      <c r="W382" s="244"/>
      <c r="X382" s="244"/>
      <c r="Y382" s="244"/>
      <c r="Z382" s="244"/>
      <c r="AA382" s="244"/>
      <c r="AB382" s="244"/>
      <c r="AC382" s="244"/>
      <c r="AD382" s="244"/>
      <c r="AE382" s="244"/>
      <c r="AF382" s="244"/>
      <c r="AG382" s="244"/>
      <c r="AH382" s="244"/>
      <c r="AI382" s="244"/>
      <c r="AJ382" s="244"/>
      <c r="AK382" s="244"/>
      <c r="AL382" s="244"/>
      <c r="AM382" s="244"/>
    </row>
    <row r="383" spans="1:39" ht="123.75" x14ac:dyDescent="0.25">
      <c r="A383" s="56" t="s">
        <v>960</v>
      </c>
      <c r="B383" s="269" t="s">
        <v>948</v>
      </c>
      <c r="C383" s="76"/>
      <c r="D383" s="76"/>
      <c r="E383" s="75" t="s">
        <v>55</v>
      </c>
      <c r="F383" s="155" t="s">
        <v>949</v>
      </c>
      <c r="G383" s="56">
        <v>7</v>
      </c>
      <c r="H383" s="56">
        <v>7</v>
      </c>
      <c r="I383" s="56">
        <v>7</v>
      </c>
      <c r="J383" s="56">
        <v>7</v>
      </c>
      <c r="K383" s="56">
        <v>28</v>
      </c>
      <c r="L383" s="56" t="s">
        <v>950</v>
      </c>
      <c r="M383" s="56" t="s">
        <v>57</v>
      </c>
      <c r="N383" s="56">
        <v>568</v>
      </c>
      <c r="O383" s="56" t="s">
        <v>937</v>
      </c>
      <c r="P383" s="155" t="s">
        <v>938</v>
      </c>
      <c r="Q383" s="56">
        <v>116</v>
      </c>
      <c r="R383" s="129" t="s">
        <v>939</v>
      </c>
      <c r="S383" s="632"/>
      <c r="T383" s="244"/>
      <c r="U383" s="244"/>
      <c r="V383" s="244"/>
      <c r="W383" s="244"/>
      <c r="X383" s="244"/>
      <c r="Y383" s="244"/>
      <c r="Z383" s="244"/>
      <c r="AA383" s="244"/>
      <c r="AB383" s="244"/>
      <c r="AC383" s="244"/>
      <c r="AD383" s="244"/>
      <c r="AE383" s="244"/>
      <c r="AF383" s="244"/>
      <c r="AG383" s="244"/>
      <c r="AH383" s="244"/>
      <c r="AI383" s="244"/>
      <c r="AJ383" s="244"/>
      <c r="AK383" s="244"/>
      <c r="AL383" s="244"/>
      <c r="AM383" s="244"/>
    </row>
    <row r="384" spans="1:39" ht="78.75" x14ac:dyDescent="0.25">
      <c r="A384" s="56" t="s">
        <v>960</v>
      </c>
      <c r="B384" s="269" t="s">
        <v>951</v>
      </c>
      <c r="C384" s="76"/>
      <c r="D384" s="76"/>
      <c r="E384" s="75" t="s">
        <v>55</v>
      </c>
      <c r="F384" s="155" t="s">
        <v>952</v>
      </c>
      <c r="G384" s="56">
        <v>1</v>
      </c>
      <c r="H384" s="56">
        <v>1</v>
      </c>
      <c r="I384" s="56">
        <v>1</v>
      </c>
      <c r="J384" s="56">
        <v>1</v>
      </c>
      <c r="K384" s="56">
        <v>4</v>
      </c>
      <c r="L384" s="56" t="s">
        <v>953</v>
      </c>
      <c r="M384" s="106" t="s">
        <v>57</v>
      </c>
      <c r="N384" s="56">
        <v>568</v>
      </c>
      <c r="O384" s="56" t="s">
        <v>937</v>
      </c>
      <c r="P384" s="155" t="s">
        <v>954</v>
      </c>
      <c r="Q384" s="56">
        <v>116</v>
      </c>
      <c r="R384" s="129" t="s">
        <v>939</v>
      </c>
      <c r="S384" s="632"/>
      <c r="T384" s="244"/>
      <c r="U384" s="244"/>
      <c r="V384" s="244"/>
      <c r="W384" s="244"/>
      <c r="X384" s="244"/>
      <c r="Y384" s="244"/>
      <c r="Z384" s="244"/>
      <c r="AA384" s="244"/>
      <c r="AB384" s="244"/>
      <c r="AC384" s="244"/>
      <c r="AD384" s="244"/>
      <c r="AE384" s="244"/>
      <c r="AF384" s="244"/>
      <c r="AG384" s="244"/>
      <c r="AH384" s="244"/>
      <c r="AI384" s="244"/>
      <c r="AJ384" s="244"/>
      <c r="AK384" s="244"/>
      <c r="AL384" s="244"/>
      <c r="AM384" s="244"/>
    </row>
    <row r="385" spans="1:39" ht="123.75" x14ac:dyDescent="0.25">
      <c r="A385" s="56" t="s">
        <v>960</v>
      </c>
      <c r="B385" s="269" t="s">
        <v>955</v>
      </c>
      <c r="C385" s="28"/>
      <c r="D385" s="75" t="s">
        <v>55</v>
      </c>
      <c r="E385" s="75"/>
      <c r="F385" s="155" t="s">
        <v>956</v>
      </c>
      <c r="G385" s="56">
        <v>5</v>
      </c>
      <c r="H385" s="56">
        <v>5</v>
      </c>
      <c r="I385" s="56">
        <v>6</v>
      </c>
      <c r="J385" s="56">
        <v>6</v>
      </c>
      <c r="K385" s="56">
        <v>22</v>
      </c>
      <c r="L385" s="56" t="s">
        <v>957</v>
      </c>
      <c r="M385" s="56" t="s">
        <v>57</v>
      </c>
      <c r="N385" s="56">
        <v>568</v>
      </c>
      <c r="O385" s="56" t="s">
        <v>937</v>
      </c>
      <c r="P385" s="155" t="s">
        <v>938</v>
      </c>
      <c r="Q385" s="56">
        <v>116</v>
      </c>
      <c r="R385" s="129" t="s">
        <v>939</v>
      </c>
      <c r="S385" s="632"/>
      <c r="T385" s="244"/>
      <c r="U385" s="244"/>
      <c r="V385" s="244"/>
      <c r="W385" s="244"/>
      <c r="X385" s="244"/>
      <c r="Y385" s="244"/>
      <c r="Z385" s="244"/>
      <c r="AA385" s="244"/>
      <c r="AB385" s="244"/>
      <c r="AC385" s="244"/>
      <c r="AD385" s="244"/>
      <c r="AE385" s="244"/>
      <c r="AF385" s="244"/>
      <c r="AG385" s="244"/>
      <c r="AH385" s="244"/>
      <c r="AI385" s="244"/>
      <c r="AJ385" s="244"/>
      <c r="AK385" s="244"/>
      <c r="AL385" s="244"/>
      <c r="AM385" s="244"/>
    </row>
    <row r="386" spans="1:39" ht="90" x14ac:dyDescent="0.25">
      <c r="A386" s="56" t="s">
        <v>200</v>
      </c>
      <c r="B386" s="129" t="s">
        <v>157</v>
      </c>
      <c r="C386" s="103"/>
      <c r="D386" s="103"/>
      <c r="E386" s="103" t="s">
        <v>55</v>
      </c>
      <c r="F386" s="129" t="s">
        <v>158</v>
      </c>
      <c r="G386" s="57">
        <v>110</v>
      </c>
      <c r="H386" s="57">
        <v>230</v>
      </c>
      <c r="I386" s="57">
        <v>190</v>
      </c>
      <c r="J386" s="57">
        <v>230</v>
      </c>
      <c r="K386" s="58">
        <f t="shared" ref="K386:K393" si="13">SUM(G386:J386)</f>
        <v>760</v>
      </c>
      <c r="L386" s="56" t="s">
        <v>159</v>
      </c>
      <c r="M386" s="56">
        <v>760</v>
      </c>
      <c r="N386" s="28">
        <v>587</v>
      </c>
      <c r="O386" s="56" t="s">
        <v>160</v>
      </c>
      <c r="P386" s="56" t="s">
        <v>161</v>
      </c>
      <c r="Q386" s="28">
        <v>760</v>
      </c>
      <c r="R386" s="56" t="s">
        <v>162</v>
      </c>
      <c r="S386" s="30"/>
      <c r="T386" s="31"/>
      <c r="U386" s="31"/>
      <c r="V386" s="31"/>
      <c r="W386" s="31"/>
      <c r="X386" s="31"/>
      <c r="Y386" s="31"/>
      <c r="Z386" s="31"/>
      <c r="AA386" s="31"/>
      <c r="AB386" s="31"/>
      <c r="AC386" s="31"/>
      <c r="AD386" s="31"/>
      <c r="AE386" s="31"/>
      <c r="AF386" s="31"/>
      <c r="AG386" s="32"/>
      <c r="AH386" s="33"/>
      <c r="AI386" s="34"/>
      <c r="AJ386" s="35"/>
      <c r="AK386" s="32"/>
      <c r="AL386" s="36"/>
      <c r="AM386" s="37"/>
    </row>
    <row r="387" spans="1:39" ht="45" x14ac:dyDescent="0.25">
      <c r="A387" s="56" t="s">
        <v>200</v>
      </c>
      <c r="B387" s="129" t="s">
        <v>163</v>
      </c>
      <c r="C387" s="103" t="s">
        <v>55</v>
      </c>
      <c r="D387" s="103"/>
      <c r="E387" s="103"/>
      <c r="F387" s="129" t="s">
        <v>164</v>
      </c>
      <c r="G387" s="57">
        <v>1500</v>
      </c>
      <c r="H387" s="57">
        <v>1500</v>
      </c>
      <c r="I387" s="57">
        <v>1500</v>
      </c>
      <c r="J387" s="57">
        <v>1500</v>
      </c>
      <c r="K387" s="58">
        <f t="shared" si="13"/>
        <v>6000</v>
      </c>
      <c r="L387" s="56" t="s">
        <v>165</v>
      </c>
      <c r="M387" s="56">
        <v>6000</v>
      </c>
      <c r="N387" s="28">
        <v>601</v>
      </c>
      <c r="O387" s="56" t="s">
        <v>166</v>
      </c>
      <c r="P387" s="56" t="s">
        <v>167</v>
      </c>
      <c r="Q387" s="28">
        <v>1500</v>
      </c>
      <c r="R387" s="28" t="s">
        <v>168</v>
      </c>
      <c r="S387" s="30"/>
      <c r="T387" s="31"/>
      <c r="U387" s="31"/>
      <c r="V387" s="31"/>
      <c r="W387" s="31"/>
      <c r="X387" s="31"/>
      <c r="Y387" s="31"/>
      <c r="Z387" s="31"/>
      <c r="AA387" s="31"/>
      <c r="AB387" s="31"/>
      <c r="AC387" s="31"/>
      <c r="AD387" s="31"/>
      <c r="AE387" s="31"/>
      <c r="AF387" s="31"/>
      <c r="AG387" s="32"/>
      <c r="AH387" s="33"/>
      <c r="AI387" s="34"/>
      <c r="AJ387" s="35"/>
      <c r="AK387" s="32"/>
      <c r="AL387" s="36"/>
      <c r="AM387" s="37"/>
    </row>
    <row r="388" spans="1:39" ht="56.25" x14ac:dyDescent="0.25">
      <c r="A388" s="56" t="s">
        <v>200</v>
      </c>
      <c r="B388" s="129" t="s">
        <v>163</v>
      </c>
      <c r="C388" s="28" t="s">
        <v>55</v>
      </c>
      <c r="D388" s="28"/>
      <c r="E388" s="28"/>
      <c r="F388" s="129" t="s">
        <v>169</v>
      </c>
      <c r="G388" s="28">
        <v>550</v>
      </c>
      <c r="H388" s="28">
        <v>565</v>
      </c>
      <c r="I388" s="28"/>
      <c r="J388" s="28"/>
      <c r="K388" s="58">
        <f t="shared" si="13"/>
        <v>1115</v>
      </c>
      <c r="L388" s="56" t="s">
        <v>165</v>
      </c>
      <c r="M388" s="56">
        <v>1115</v>
      </c>
      <c r="N388" s="28">
        <v>601</v>
      </c>
      <c r="O388" s="56" t="s">
        <v>170</v>
      </c>
      <c r="P388" s="56" t="s">
        <v>171</v>
      </c>
      <c r="Q388" s="28">
        <v>1115</v>
      </c>
      <c r="R388" s="28" t="s">
        <v>168</v>
      </c>
      <c r="S388" s="39"/>
      <c r="T388" s="32"/>
      <c r="U388" s="32"/>
      <c r="V388" s="32"/>
      <c r="W388" s="32"/>
      <c r="X388" s="32"/>
      <c r="Y388" s="32"/>
      <c r="Z388" s="32"/>
      <c r="AA388" s="32"/>
      <c r="AB388" s="32"/>
      <c r="AC388" s="32"/>
      <c r="AD388" s="32"/>
      <c r="AE388" s="32"/>
      <c r="AF388" s="32"/>
      <c r="AG388" s="32"/>
      <c r="AH388" s="31"/>
      <c r="AI388" s="40"/>
      <c r="AJ388" s="41"/>
      <c r="AK388" s="32"/>
      <c r="AL388" s="36"/>
      <c r="AM388" s="42"/>
    </row>
    <row r="389" spans="1:39" ht="79.5" x14ac:dyDescent="0.25">
      <c r="A389" s="56" t="s">
        <v>200</v>
      </c>
      <c r="B389" s="56" t="s">
        <v>172</v>
      </c>
      <c r="C389" s="28" t="s">
        <v>55</v>
      </c>
      <c r="D389" s="103"/>
      <c r="E389" s="28"/>
      <c r="F389" s="56" t="s">
        <v>173</v>
      </c>
      <c r="G389" s="57">
        <v>3</v>
      </c>
      <c r="H389" s="57">
        <v>3</v>
      </c>
      <c r="I389" s="57">
        <v>3</v>
      </c>
      <c r="J389" s="57">
        <v>3</v>
      </c>
      <c r="K389" s="58">
        <f t="shared" si="13"/>
        <v>12</v>
      </c>
      <c r="L389" s="56" t="s">
        <v>174</v>
      </c>
      <c r="M389" s="56">
        <v>12</v>
      </c>
      <c r="N389" s="28" t="s">
        <v>175</v>
      </c>
      <c r="O389" s="103"/>
      <c r="P389" s="102" t="s">
        <v>176</v>
      </c>
      <c r="Q389" s="103">
        <v>12</v>
      </c>
      <c r="R389" s="28" t="s">
        <v>168</v>
      </c>
      <c r="S389" s="39"/>
      <c r="T389" s="32"/>
      <c r="U389" s="32"/>
      <c r="V389" s="32"/>
      <c r="W389" s="32"/>
      <c r="X389" s="32"/>
      <c r="Y389" s="32"/>
      <c r="Z389" s="32"/>
      <c r="AA389" s="32"/>
      <c r="AB389" s="32"/>
      <c r="AC389" s="32"/>
      <c r="AD389" s="32"/>
      <c r="AE389" s="32"/>
      <c r="AF389" s="32"/>
      <c r="AG389" s="32"/>
      <c r="AH389" s="31"/>
      <c r="AI389" s="40"/>
      <c r="AJ389" s="41"/>
      <c r="AK389" s="32"/>
      <c r="AL389" s="36"/>
      <c r="AM389" s="42"/>
    </row>
    <row r="390" spans="1:39" ht="102" x14ac:dyDescent="0.25">
      <c r="A390" s="56" t="s">
        <v>200</v>
      </c>
      <c r="B390" s="56" t="s">
        <v>177</v>
      </c>
      <c r="C390" s="28" t="s">
        <v>55</v>
      </c>
      <c r="D390" s="103"/>
      <c r="E390" s="28"/>
      <c r="F390" s="56" t="s">
        <v>178</v>
      </c>
      <c r="G390" s="57">
        <v>2</v>
      </c>
      <c r="H390" s="57">
        <v>5</v>
      </c>
      <c r="I390" s="57">
        <v>5</v>
      </c>
      <c r="J390" s="57">
        <v>3</v>
      </c>
      <c r="K390" s="58">
        <f t="shared" si="13"/>
        <v>15</v>
      </c>
      <c r="L390" s="56" t="s">
        <v>174</v>
      </c>
      <c r="M390" s="56">
        <v>116</v>
      </c>
      <c r="N390" s="28" t="s">
        <v>179</v>
      </c>
      <c r="O390" s="103"/>
      <c r="P390" s="102" t="s">
        <v>180</v>
      </c>
      <c r="Q390" s="28">
        <v>116</v>
      </c>
      <c r="R390" s="28" t="s">
        <v>168</v>
      </c>
      <c r="S390" s="39"/>
      <c r="T390" s="32"/>
      <c r="U390" s="32"/>
      <c r="V390" s="32"/>
      <c r="W390" s="32"/>
      <c r="X390" s="32"/>
      <c r="Y390" s="32"/>
      <c r="Z390" s="32"/>
      <c r="AA390" s="32"/>
      <c r="AB390" s="32"/>
      <c r="AC390" s="32"/>
      <c r="AD390" s="32"/>
      <c r="AE390" s="32"/>
      <c r="AF390" s="32"/>
      <c r="AG390" s="32"/>
      <c r="AH390" s="31"/>
      <c r="AI390" s="40"/>
      <c r="AJ390" s="41"/>
      <c r="AK390" s="32"/>
      <c r="AL390" s="36"/>
      <c r="AM390" s="42"/>
    </row>
    <row r="391" spans="1:39" ht="78.75" x14ac:dyDescent="0.25">
      <c r="A391" s="56" t="s">
        <v>200</v>
      </c>
      <c r="B391" s="56" t="s">
        <v>181</v>
      </c>
      <c r="C391" s="28" t="s">
        <v>55</v>
      </c>
      <c r="D391" s="28"/>
      <c r="E391" s="28"/>
      <c r="F391" s="56" t="s">
        <v>182</v>
      </c>
      <c r="G391" s="57">
        <v>1</v>
      </c>
      <c r="H391" s="57"/>
      <c r="I391" s="57"/>
      <c r="J391" s="57"/>
      <c r="K391" s="58">
        <f t="shared" si="13"/>
        <v>1</v>
      </c>
      <c r="L391" s="56" t="s">
        <v>183</v>
      </c>
      <c r="M391" s="56">
        <v>20</v>
      </c>
      <c r="N391" s="28" t="s">
        <v>184</v>
      </c>
      <c r="O391" s="56" t="s">
        <v>185</v>
      </c>
      <c r="P391" s="56" t="s">
        <v>186</v>
      </c>
      <c r="Q391" s="28">
        <v>20</v>
      </c>
      <c r="R391" s="28" t="s">
        <v>168</v>
      </c>
      <c r="S391" s="39"/>
      <c r="T391" s="32"/>
      <c r="U391" s="32"/>
      <c r="V391" s="32"/>
      <c r="W391" s="32"/>
      <c r="X391" s="32"/>
      <c r="Y391" s="32"/>
      <c r="Z391" s="32"/>
      <c r="AA391" s="32"/>
      <c r="AB391" s="32"/>
      <c r="AC391" s="32"/>
      <c r="AD391" s="32"/>
      <c r="AE391" s="32"/>
      <c r="AF391" s="32"/>
      <c r="AG391" s="32"/>
      <c r="AH391" s="31"/>
      <c r="AI391" s="40"/>
      <c r="AJ391" s="41"/>
      <c r="AK391" s="32"/>
      <c r="AL391" s="36"/>
      <c r="AM391" s="42"/>
    </row>
    <row r="392" spans="1:39" ht="90" x14ac:dyDescent="0.25">
      <c r="A392" s="56" t="s">
        <v>200</v>
      </c>
      <c r="B392" s="56" t="s">
        <v>187</v>
      </c>
      <c r="C392" s="28" t="s">
        <v>55</v>
      </c>
      <c r="D392" s="28"/>
      <c r="E392" s="28"/>
      <c r="F392" s="56" t="s">
        <v>188</v>
      </c>
      <c r="G392" s="57">
        <v>13</v>
      </c>
      <c r="H392" s="57">
        <v>13</v>
      </c>
      <c r="I392" s="57">
        <v>13</v>
      </c>
      <c r="J392" s="57">
        <v>14</v>
      </c>
      <c r="K392" s="58">
        <f t="shared" si="13"/>
        <v>53</v>
      </c>
      <c r="L392" s="56" t="s">
        <v>189</v>
      </c>
      <c r="M392" s="56">
        <v>53</v>
      </c>
      <c r="N392" s="28">
        <v>601</v>
      </c>
      <c r="O392" s="56" t="s">
        <v>190</v>
      </c>
      <c r="P392" s="56" t="s">
        <v>191</v>
      </c>
      <c r="Q392" s="28">
        <v>53</v>
      </c>
      <c r="R392" s="28" t="s">
        <v>168</v>
      </c>
      <c r="S392" s="30"/>
      <c r="T392" s="31"/>
      <c r="U392" s="31"/>
      <c r="V392" s="31"/>
      <c r="W392" s="31"/>
      <c r="X392" s="31"/>
      <c r="Y392" s="31"/>
      <c r="Z392" s="31"/>
      <c r="AA392" s="31"/>
      <c r="AB392" s="31"/>
      <c r="AC392" s="31"/>
      <c r="AD392" s="31"/>
      <c r="AE392" s="31"/>
      <c r="AF392" s="31"/>
      <c r="AG392" s="31"/>
      <c r="AH392" s="31"/>
      <c r="AI392" s="40"/>
      <c r="AJ392" s="41"/>
      <c r="AK392" s="31"/>
      <c r="AL392" s="40"/>
      <c r="AM392" s="42"/>
    </row>
    <row r="393" spans="1:39" ht="45" x14ac:dyDescent="0.25">
      <c r="A393" s="56" t="s">
        <v>200</v>
      </c>
      <c r="B393" s="56" t="s">
        <v>192</v>
      </c>
      <c r="C393" s="28" t="s">
        <v>55</v>
      </c>
      <c r="D393" s="28"/>
      <c r="E393" s="28"/>
      <c r="F393" s="56" t="s">
        <v>193</v>
      </c>
      <c r="G393" s="57">
        <v>2525</v>
      </c>
      <c r="H393" s="57">
        <v>2525</v>
      </c>
      <c r="I393" s="57">
        <v>2525</v>
      </c>
      <c r="J393" s="57">
        <v>2525</v>
      </c>
      <c r="K393" s="58">
        <f t="shared" si="13"/>
        <v>10100</v>
      </c>
      <c r="L393" s="56" t="s">
        <v>194</v>
      </c>
      <c r="M393" s="56">
        <v>10100</v>
      </c>
      <c r="N393" s="28" t="s">
        <v>195</v>
      </c>
      <c r="O393" s="56" t="s">
        <v>196</v>
      </c>
      <c r="P393" s="56" t="s">
        <v>197</v>
      </c>
      <c r="Q393" s="28">
        <v>10100</v>
      </c>
      <c r="R393" s="28" t="s">
        <v>198</v>
      </c>
      <c r="S393" s="30"/>
      <c r="T393" s="31"/>
      <c r="U393" s="31"/>
      <c r="V393" s="31"/>
      <c r="W393" s="31"/>
      <c r="X393" s="31"/>
      <c r="Y393" s="31"/>
      <c r="Z393" s="31"/>
      <c r="AA393" s="31"/>
      <c r="AB393" s="31"/>
      <c r="AC393" s="31"/>
      <c r="AD393" s="31"/>
      <c r="AE393" s="31"/>
      <c r="AF393" s="31"/>
      <c r="AG393" s="31"/>
      <c r="AH393" s="31"/>
      <c r="AI393" s="40"/>
      <c r="AJ393" s="41"/>
      <c r="AK393" s="31"/>
      <c r="AL393" s="40"/>
      <c r="AM393" s="42"/>
    </row>
    <row r="394" spans="1:39" ht="135" x14ac:dyDescent="0.25">
      <c r="A394" s="56" t="s">
        <v>975</v>
      </c>
      <c r="B394" s="371" t="s">
        <v>961</v>
      </c>
      <c r="C394" s="103"/>
      <c r="D394" s="164" t="s">
        <v>55</v>
      </c>
      <c r="E394" s="103"/>
      <c r="F394" s="371" t="s">
        <v>962</v>
      </c>
      <c r="G394" s="56">
        <v>10</v>
      </c>
      <c r="H394" s="56">
        <v>10</v>
      </c>
      <c r="I394" s="56">
        <v>15</v>
      </c>
      <c r="J394" s="56">
        <v>15</v>
      </c>
      <c r="K394" s="75">
        <f>SUM(G394:J394)</f>
        <v>50</v>
      </c>
      <c r="L394" s="371" t="s">
        <v>257</v>
      </c>
      <c r="M394" s="75" t="s">
        <v>963</v>
      </c>
      <c r="N394" s="28">
        <v>370</v>
      </c>
      <c r="O394" s="75" t="s">
        <v>964</v>
      </c>
      <c r="P394" s="75" t="s">
        <v>261</v>
      </c>
      <c r="Q394" s="76">
        <v>116</v>
      </c>
      <c r="R394" s="75" t="s">
        <v>965</v>
      </c>
      <c r="S394" s="30"/>
      <c r="T394" s="31"/>
      <c r="U394" s="31"/>
      <c r="V394" s="31"/>
      <c r="W394" s="31"/>
      <c r="X394" s="31"/>
      <c r="Y394" s="31"/>
      <c r="Z394" s="31"/>
      <c r="AA394" s="31"/>
      <c r="AB394" s="31"/>
      <c r="AC394" s="31"/>
      <c r="AD394" s="31"/>
      <c r="AE394" s="31"/>
      <c r="AF394" s="31"/>
      <c r="AG394" s="31"/>
      <c r="AH394" s="31"/>
      <c r="AI394" s="31"/>
      <c r="AJ394" s="41"/>
      <c r="AK394" s="31"/>
      <c r="AL394" s="31"/>
      <c r="AM394" s="244"/>
    </row>
    <row r="395" spans="1:39" ht="202.5" x14ac:dyDescent="0.25">
      <c r="A395" s="56" t="s">
        <v>975</v>
      </c>
      <c r="B395" s="371" t="s">
        <v>966</v>
      </c>
      <c r="C395" s="372" t="s">
        <v>55</v>
      </c>
      <c r="D395" s="76"/>
      <c r="E395" s="76"/>
      <c r="F395" s="371" t="s">
        <v>967</v>
      </c>
      <c r="G395" s="270">
        <v>24</v>
      </c>
      <c r="H395" s="270">
        <v>116</v>
      </c>
      <c r="I395" s="270">
        <v>104</v>
      </c>
      <c r="J395" s="270">
        <v>50</v>
      </c>
      <c r="K395" s="75">
        <f>SUM(G395:J395)</f>
        <v>294</v>
      </c>
      <c r="L395" s="371" t="s">
        <v>968</v>
      </c>
      <c r="M395" s="75" t="s">
        <v>969</v>
      </c>
      <c r="N395" s="75">
        <v>370</v>
      </c>
      <c r="O395" s="75" t="s">
        <v>970</v>
      </c>
      <c r="P395" s="75" t="s">
        <v>971</v>
      </c>
      <c r="Q395" s="75">
        <v>116</v>
      </c>
      <c r="R395" s="75" t="s">
        <v>972</v>
      </c>
      <c r="S395" s="30"/>
      <c r="T395" s="31"/>
      <c r="U395" s="31"/>
      <c r="V395" s="31"/>
      <c r="W395" s="31"/>
      <c r="X395" s="31"/>
      <c r="Y395" s="31"/>
      <c r="Z395" s="31"/>
      <c r="AA395" s="31"/>
      <c r="AB395" s="31"/>
      <c r="AC395" s="31"/>
      <c r="AD395" s="31"/>
      <c r="AE395" s="31"/>
      <c r="AF395" s="31"/>
      <c r="AG395" s="31"/>
      <c r="AH395" s="31"/>
      <c r="AI395" s="31"/>
      <c r="AJ395" s="41"/>
      <c r="AK395" s="31"/>
      <c r="AL395" s="31"/>
      <c r="AM395" s="244"/>
    </row>
    <row r="396" spans="1:39" ht="112.5" x14ac:dyDescent="0.25">
      <c r="A396" s="56" t="s">
        <v>1157</v>
      </c>
      <c r="B396" s="56" t="s">
        <v>1139</v>
      </c>
      <c r="C396" s="56"/>
      <c r="D396" s="56" t="s">
        <v>55</v>
      </c>
      <c r="E396" s="56"/>
      <c r="F396" s="56" t="s">
        <v>1140</v>
      </c>
      <c r="G396" s="56" t="s">
        <v>55</v>
      </c>
      <c r="H396" s="56" t="s">
        <v>55</v>
      </c>
      <c r="I396" s="56" t="s">
        <v>55</v>
      </c>
      <c r="J396" s="56" t="s">
        <v>55</v>
      </c>
      <c r="K396" s="56">
        <f t="shared" ref="K396:K398" si="14">SUM(G396:J396)</f>
        <v>0</v>
      </c>
      <c r="L396" s="56" t="s">
        <v>1141</v>
      </c>
      <c r="M396" s="56" t="s">
        <v>1142</v>
      </c>
      <c r="N396" s="56">
        <v>176</v>
      </c>
      <c r="O396" s="56" t="s">
        <v>1143</v>
      </c>
      <c r="P396" s="56" t="s">
        <v>1144</v>
      </c>
      <c r="Q396" s="56" t="s">
        <v>1144</v>
      </c>
      <c r="R396" s="56" t="s">
        <v>1145</v>
      </c>
      <c r="S396" s="39"/>
      <c r="T396" s="32"/>
      <c r="U396" s="32"/>
      <c r="V396" s="32"/>
      <c r="W396" s="32"/>
      <c r="X396" s="32"/>
      <c r="Y396" s="32"/>
      <c r="Z396" s="32"/>
      <c r="AA396" s="32"/>
      <c r="AB396" s="32"/>
      <c r="AC396" s="32"/>
      <c r="AD396" s="32"/>
      <c r="AE396" s="32"/>
      <c r="AF396" s="32"/>
      <c r="AG396" s="32"/>
      <c r="AH396" s="33"/>
      <c r="AI396" s="34"/>
      <c r="AJ396" s="73"/>
      <c r="AK396" s="32"/>
      <c r="AL396" s="36"/>
      <c r="AM396" s="37"/>
    </row>
    <row r="397" spans="1:39" ht="67.5" x14ac:dyDescent="0.25">
      <c r="A397" s="56" t="s">
        <v>1157</v>
      </c>
      <c r="B397" s="56" t="s">
        <v>1146</v>
      </c>
      <c r="C397" s="56"/>
      <c r="D397" s="56"/>
      <c r="E397" s="56" t="s">
        <v>55</v>
      </c>
      <c r="F397" s="56" t="s">
        <v>1147</v>
      </c>
      <c r="G397" s="56" t="s">
        <v>55</v>
      </c>
      <c r="H397" s="56" t="s">
        <v>55</v>
      </c>
      <c r="I397" s="56" t="s">
        <v>55</v>
      </c>
      <c r="J397" s="56" t="s">
        <v>55</v>
      </c>
      <c r="K397" s="56">
        <f t="shared" si="14"/>
        <v>0</v>
      </c>
      <c r="L397" s="56" t="s">
        <v>1148</v>
      </c>
      <c r="M397" s="56" t="s">
        <v>1142</v>
      </c>
      <c r="N397" s="56">
        <v>175</v>
      </c>
      <c r="O397" s="56" t="s">
        <v>499</v>
      </c>
      <c r="P397" s="56" t="s">
        <v>1144</v>
      </c>
      <c r="Q397" s="56" t="s">
        <v>1144</v>
      </c>
      <c r="R397" s="56" t="s">
        <v>1149</v>
      </c>
      <c r="S397" s="39"/>
      <c r="T397" s="32"/>
      <c r="U397" s="32"/>
      <c r="V397" s="32"/>
      <c r="W397" s="32"/>
      <c r="X397" s="32"/>
      <c r="Y397" s="32"/>
      <c r="Z397" s="32"/>
      <c r="AA397" s="32"/>
      <c r="AB397" s="32"/>
      <c r="AC397" s="32"/>
      <c r="AD397" s="32"/>
      <c r="AE397" s="32"/>
      <c r="AF397" s="32"/>
      <c r="AG397" s="32"/>
      <c r="AH397" s="31"/>
      <c r="AI397" s="40"/>
      <c r="AJ397" s="40"/>
      <c r="AK397" s="32"/>
      <c r="AL397" s="36"/>
      <c r="AM397" s="42"/>
    </row>
    <row r="398" spans="1:39" ht="112.5" x14ac:dyDescent="0.25">
      <c r="A398" s="56" t="s">
        <v>1157</v>
      </c>
      <c r="B398" s="56" t="s">
        <v>781</v>
      </c>
      <c r="C398" s="56" t="s">
        <v>55</v>
      </c>
      <c r="D398" s="56"/>
      <c r="E398" s="56"/>
      <c r="F398" s="56" t="s">
        <v>781</v>
      </c>
      <c r="G398" s="56">
        <v>10</v>
      </c>
      <c r="H398" s="56">
        <v>12</v>
      </c>
      <c r="I398" s="56">
        <v>10</v>
      </c>
      <c r="J398" s="56">
        <v>10</v>
      </c>
      <c r="K398" s="56">
        <f t="shared" si="14"/>
        <v>42</v>
      </c>
      <c r="L398" s="56" t="s">
        <v>1150</v>
      </c>
      <c r="M398" s="56" t="s">
        <v>1142</v>
      </c>
      <c r="N398" s="56" t="s">
        <v>1151</v>
      </c>
      <c r="O398" s="56" t="s">
        <v>1152</v>
      </c>
      <c r="P398" s="56" t="s">
        <v>1153</v>
      </c>
      <c r="Q398" s="56" t="s">
        <v>1153</v>
      </c>
      <c r="R398" s="56" t="s">
        <v>1154</v>
      </c>
      <c r="S398" s="30"/>
      <c r="T398" s="31"/>
      <c r="U398" s="31"/>
      <c r="V398" s="31"/>
      <c r="W398" s="31"/>
      <c r="X398" s="31"/>
      <c r="Y398" s="31"/>
      <c r="Z398" s="31"/>
      <c r="AA398" s="31"/>
      <c r="AB398" s="31"/>
      <c r="AC398" s="31"/>
      <c r="AD398" s="31"/>
      <c r="AE398" s="31"/>
      <c r="AF398" s="31"/>
      <c r="AG398" s="31"/>
      <c r="AH398" s="31"/>
      <c r="AI398" s="40"/>
      <c r="AJ398" s="40"/>
      <c r="AK398" s="31"/>
      <c r="AL398" s="40"/>
      <c r="AM398" s="42"/>
    </row>
    <row r="399" spans="1:39" ht="112.5" x14ac:dyDescent="0.25">
      <c r="A399" s="56" t="s">
        <v>1688</v>
      </c>
      <c r="B399" s="56" t="s">
        <v>1672</v>
      </c>
      <c r="C399" s="103"/>
      <c r="D399" s="103"/>
      <c r="E399" s="103" t="s">
        <v>63</v>
      </c>
      <c r="F399" s="607" t="s">
        <v>1673</v>
      </c>
      <c r="G399" s="104">
        <v>0</v>
      </c>
      <c r="H399" s="104"/>
      <c r="I399" s="104"/>
      <c r="J399" s="104"/>
      <c r="K399" s="105">
        <f t="shared" ref="K399:K400" si="15">SUM(G399:J399)</f>
        <v>0</v>
      </c>
      <c r="L399" s="56" t="s">
        <v>1674</v>
      </c>
      <c r="M399" s="56" t="s">
        <v>66</v>
      </c>
      <c r="N399" s="56" t="s">
        <v>1675</v>
      </c>
      <c r="O399" s="56" t="s">
        <v>1676</v>
      </c>
      <c r="P399" s="56" t="s">
        <v>1677</v>
      </c>
      <c r="Q399" s="56" t="s">
        <v>1678</v>
      </c>
      <c r="R399" s="56" t="s">
        <v>1679</v>
      </c>
      <c r="S399" s="30"/>
      <c r="T399" s="31"/>
      <c r="U399" s="31"/>
      <c r="V399" s="31"/>
      <c r="W399" s="31"/>
      <c r="X399" s="31"/>
      <c r="Y399" s="31"/>
      <c r="Z399" s="31"/>
      <c r="AA399" s="31"/>
      <c r="AB399" s="31"/>
      <c r="AC399" s="31"/>
      <c r="AD399" s="31"/>
      <c r="AE399" s="31"/>
      <c r="AF399" s="31"/>
      <c r="AG399" s="32"/>
      <c r="AH399" s="33"/>
      <c r="AI399" s="34"/>
      <c r="AJ399" s="35"/>
      <c r="AK399" s="32"/>
      <c r="AL399" s="36"/>
      <c r="AM399" s="606"/>
    </row>
    <row r="400" spans="1:39" ht="67.5" x14ac:dyDescent="0.25">
      <c r="A400" s="56" t="s">
        <v>1688</v>
      </c>
      <c r="B400" s="56" t="s">
        <v>1681</v>
      </c>
      <c r="C400" s="103"/>
      <c r="D400" s="103"/>
      <c r="E400" s="103" t="s">
        <v>63</v>
      </c>
      <c r="F400" s="607" t="s">
        <v>1682</v>
      </c>
      <c r="G400" s="31"/>
      <c r="H400" s="31"/>
      <c r="I400" s="31">
        <v>0</v>
      </c>
      <c r="J400" s="31">
        <v>0</v>
      </c>
      <c r="K400" s="105">
        <f t="shared" si="15"/>
        <v>0</v>
      </c>
      <c r="L400" s="56" t="s">
        <v>1683</v>
      </c>
      <c r="M400" s="56" t="s">
        <v>66</v>
      </c>
      <c r="N400" s="56" t="s">
        <v>1675</v>
      </c>
      <c r="O400" s="56" t="s">
        <v>1684</v>
      </c>
      <c r="P400" s="56" t="s">
        <v>1685</v>
      </c>
      <c r="Q400" s="56" t="s">
        <v>1686</v>
      </c>
      <c r="R400" s="56" t="s">
        <v>1679</v>
      </c>
      <c r="S400" s="39"/>
      <c r="T400" s="32"/>
      <c r="U400" s="32"/>
      <c r="V400" s="32"/>
      <c r="W400" s="32"/>
      <c r="X400" s="32"/>
      <c r="Y400" s="32"/>
      <c r="Z400" s="32"/>
      <c r="AA400" s="32"/>
      <c r="AB400" s="32"/>
      <c r="AC400" s="32"/>
      <c r="AD400" s="32"/>
      <c r="AE400" s="32"/>
      <c r="AF400" s="32"/>
      <c r="AG400" s="32"/>
      <c r="AH400" s="31"/>
      <c r="AI400" s="40"/>
      <c r="AJ400" s="41"/>
      <c r="AK400" s="32"/>
      <c r="AL400" s="36"/>
      <c r="AM400" s="606"/>
    </row>
    <row r="401" spans="1:39" ht="409.5" x14ac:dyDescent="0.25">
      <c r="A401" s="56" t="s">
        <v>253</v>
      </c>
      <c r="B401" s="155" t="s">
        <v>224</v>
      </c>
      <c r="C401" s="28"/>
      <c r="D401" s="28" t="s">
        <v>55</v>
      </c>
      <c r="E401" s="28"/>
      <c r="F401" s="155" t="s">
        <v>225</v>
      </c>
      <c r="G401" s="197">
        <v>20</v>
      </c>
      <c r="H401" s="197">
        <v>30</v>
      </c>
      <c r="I401" s="28">
        <v>30</v>
      </c>
      <c r="J401" s="28">
        <v>30</v>
      </c>
      <c r="K401" s="58">
        <f t="shared" ref="K401" si="16">SUM(G401:J401)</f>
        <v>110</v>
      </c>
      <c r="L401" s="155" t="s">
        <v>226</v>
      </c>
      <c r="M401" s="59" t="s">
        <v>227</v>
      </c>
      <c r="N401" s="155" t="s">
        <v>228</v>
      </c>
      <c r="O401" s="155" t="s">
        <v>229</v>
      </c>
      <c r="P401" s="155" t="s">
        <v>230</v>
      </c>
      <c r="Q401" s="28">
        <v>110</v>
      </c>
      <c r="R401" s="155" t="s">
        <v>231</v>
      </c>
      <c r="S401" s="199"/>
      <c r="T401" s="199"/>
      <c r="U401" s="200"/>
      <c r="V401" s="155"/>
      <c r="W401" s="107"/>
      <c r="X401" s="155"/>
      <c r="Y401" s="155"/>
      <c r="Z401" s="155"/>
      <c r="AA401" s="155"/>
      <c r="AB401" s="155"/>
      <c r="AC401" s="155"/>
      <c r="AD401" s="29"/>
      <c r="AE401" s="29"/>
      <c r="AF401" s="29"/>
      <c r="AG401" s="29"/>
      <c r="AH401" s="155"/>
      <c r="AI401" s="155"/>
      <c r="AJ401" s="201"/>
      <c r="AK401" s="29"/>
      <c r="AL401" s="29"/>
      <c r="AM401" s="198"/>
    </row>
    <row r="402" spans="1:39" ht="409.5" x14ac:dyDescent="0.25">
      <c r="A402" s="56" t="s">
        <v>253</v>
      </c>
      <c r="B402" s="155" t="s">
        <v>233</v>
      </c>
      <c r="C402" s="28"/>
      <c r="D402" s="28" t="s">
        <v>55</v>
      </c>
      <c r="E402" s="28"/>
      <c r="F402" s="155" t="s">
        <v>234</v>
      </c>
      <c r="G402" s="29">
        <v>20</v>
      </c>
      <c r="H402" s="29">
        <v>20</v>
      </c>
      <c r="I402" s="28">
        <v>20</v>
      </c>
      <c r="J402" s="28">
        <v>20</v>
      </c>
      <c r="K402" s="58">
        <f t="shared" ref="K402:K403" si="17">SUM(G402:J402)</f>
        <v>80</v>
      </c>
      <c r="L402" s="155" t="s">
        <v>235</v>
      </c>
      <c r="M402" s="59" t="s">
        <v>236</v>
      </c>
      <c r="N402" s="155" t="s">
        <v>228</v>
      </c>
      <c r="O402" s="155" t="s">
        <v>237</v>
      </c>
      <c r="P402" s="155" t="s">
        <v>238</v>
      </c>
      <c r="Q402" s="28">
        <v>80</v>
      </c>
      <c r="R402" s="155" t="s">
        <v>239</v>
      </c>
      <c r="S402" s="176"/>
      <c r="T402" s="176"/>
      <c r="U402" s="28"/>
      <c r="V402" s="155"/>
      <c r="W402" s="28"/>
      <c r="X402" s="155"/>
      <c r="Y402" s="155"/>
      <c r="Z402" s="155"/>
      <c r="AA402" s="155"/>
      <c r="AB402" s="155"/>
      <c r="AC402" s="155"/>
      <c r="AD402" s="29"/>
      <c r="AE402" s="29"/>
      <c r="AF402" s="29"/>
      <c r="AG402" s="29"/>
      <c r="AH402" s="155"/>
      <c r="AI402" s="201"/>
      <c r="AJ402" s="201"/>
      <c r="AK402" s="202"/>
      <c r="AL402" s="29"/>
      <c r="AM402" s="198"/>
    </row>
    <row r="403" spans="1:39" ht="157.5" x14ac:dyDescent="0.25">
      <c r="A403" s="56" t="s">
        <v>253</v>
      </c>
      <c r="B403" s="155" t="s">
        <v>241</v>
      </c>
      <c r="C403" s="103"/>
      <c r="D403" s="28" t="s">
        <v>55</v>
      </c>
      <c r="E403" s="28"/>
      <c r="F403" s="155" t="s">
        <v>242</v>
      </c>
      <c r="G403" s="28">
        <v>30</v>
      </c>
      <c r="H403" s="28">
        <v>30</v>
      </c>
      <c r="I403" s="28">
        <v>30</v>
      </c>
      <c r="J403" s="28">
        <v>30</v>
      </c>
      <c r="K403" s="58">
        <f t="shared" si="17"/>
        <v>120</v>
      </c>
      <c r="L403" s="155" t="s">
        <v>243</v>
      </c>
      <c r="M403" s="59" t="s">
        <v>227</v>
      </c>
      <c r="N403" s="155" t="s">
        <v>244</v>
      </c>
      <c r="O403" s="155" t="s">
        <v>245</v>
      </c>
      <c r="P403" s="155" t="s">
        <v>246</v>
      </c>
      <c r="Q403" s="28">
        <v>120</v>
      </c>
      <c r="R403" s="155" t="s">
        <v>231</v>
      </c>
      <c r="S403" s="203"/>
      <c r="T403" s="28"/>
      <c r="U403" s="28"/>
      <c r="V403" s="155"/>
      <c r="W403" s="28"/>
      <c r="X403" s="155"/>
      <c r="Y403" s="155"/>
      <c r="Z403" s="155"/>
      <c r="AA403" s="155"/>
      <c r="AB403" s="155"/>
      <c r="AC403" s="155"/>
      <c r="AD403" s="155"/>
      <c r="AE403" s="197"/>
      <c r="AF403" s="197"/>
      <c r="AG403" s="197"/>
      <c r="AH403" s="155"/>
      <c r="AI403" s="155"/>
      <c r="AJ403" s="201"/>
      <c r="AK403" s="29"/>
      <c r="AL403" s="31"/>
      <c r="AM403" s="198"/>
    </row>
    <row r="404" spans="1:39" ht="56.25" x14ac:dyDescent="0.25">
      <c r="A404" s="56" t="s">
        <v>1014</v>
      </c>
      <c r="B404" s="129" t="s">
        <v>1575</v>
      </c>
      <c r="C404" s="28" t="s">
        <v>55</v>
      </c>
      <c r="D404" s="377"/>
      <c r="E404" s="377"/>
      <c r="F404" s="59" t="s">
        <v>1576</v>
      </c>
      <c r="G404" s="59">
        <v>10</v>
      </c>
      <c r="H404" s="59">
        <v>10</v>
      </c>
      <c r="I404" s="59">
        <v>10</v>
      </c>
      <c r="J404" s="197">
        <v>10</v>
      </c>
      <c r="K404" s="75">
        <f t="shared" ref="K404" si="18">SUM(G404:J404)</f>
        <v>40</v>
      </c>
      <c r="L404" s="563" t="s">
        <v>1591</v>
      </c>
      <c r="M404" s="59" t="s">
        <v>1592</v>
      </c>
      <c r="N404" s="28">
        <v>442</v>
      </c>
      <c r="O404" s="28" t="s">
        <v>564</v>
      </c>
      <c r="P404" s="56" t="s">
        <v>1577</v>
      </c>
      <c r="Q404" s="28">
        <f t="shared" ref="Q404:Q405" si="19">+K404</f>
        <v>40</v>
      </c>
      <c r="R404" s="56" t="s">
        <v>463</v>
      </c>
      <c r="S404" s="39"/>
      <c r="T404" s="32"/>
      <c r="U404" s="32"/>
      <c r="V404" s="565"/>
      <c r="W404" s="32"/>
      <c r="X404" s="32"/>
      <c r="Y404" s="32"/>
      <c r="Z404" s="32"/>
      <c r="AA404" s="32"/>
      <c r="AB404" s="566"/>
      <c r="AC404" s="566"/>
      <c r="AD404" s="32"/>
      <c r="AE404" s="32"/>
      <c r="AF404" s="32"/>
      <c r="AG404" s="32"/>
      <c r="AH404" s="167"/>
      <c r="AI404" s="167"/>
      <c r="AJ404" s="73"/>
      <c r="AK404" s="31"/>
      <c r="AL404" s="31"/>
      <c r="AM404" s="392"/>
    </row>
    <row r="405" spans="1:39" ht="78.75" x14ac:dyDescent="0.25">
      <c r="A405" s="56" t="s">
        <v>1014</v>
      </c>
      <c r="B405" s="129" t="s">
        <v>1578</v>
      </c>
      <c r="C405" s="28"/>
      <c r="D405" s="28" t="s">
        <v>55</v>
      </c>
      <c r="E405" s="377"/>
      <c r="F405" s="59" t="s">
        <v>1579</v>
      </c>
      <c r="G405" s="59">
        <v>5</v>
      </c>
      <c r="H405" s="59">
        <v>12</v>
      </c>
      <c r="I405" s="59">
        <v>13</v>
      </c>
      <c r="J405" s="197">
        <v>10</v>
      </c>
      <c r="K405" s="75">
        <f>SUM(G405:J405)</f>
        <v>40</v>
      </c>
      <c r="L405" s="59" t="s">
        <v>1593</v>
      </c>
      <c r="M405" s="59" t="s">
        <v>1594</v>
      </c>
      <c r="N405" s="28">
        <v>442</v>
      </c>
      <c r="O405" s="28" t="s">
        <v>564</v>
      </c>
      <c r="P405" s="56" t="s">
        <v>1580</v>
      </c>
      <c r="Q405" s="28">
        <f t="shared" si="19"/>
        <v>40</v>
      </c>
      <c r="R405" s="56" t="s">
        <v>463</v>
      </c>
      <c r="S405" s="39"/>
      <c r="T405" s="32"/>
      <c r="U405" s="32"/>
      <c r="V405" s="565"/>
      <c r="W405" s="32"/>
      <c r="X405" s="32"/>
      <c r="Y405" s="567"/>
      <c r="Z405" s="32"/>
      <c r="AA405" s="32"/>
      <c r="AB405" s="566"/>
      <c r="AC405" s="567"/>
      <c r="AD405" s="32"/>
      <c r="AE405" s="32"/>
      <c r="AF405" s="32"/>
      <c r="AG405" s="32"/>
      <c r="AH405" s="102"/>
      <c r="AI405" s="568"/>
      <c r="AJ405" s="569"/>
      <c r="AK405" s="32"/>
      <c r="AL405" s="36"/>
      <c r="AM405" s="576"/>
    </row>
    <row r="406" spans="1:39" ht="101.25" x14ac:dyDescent="0.25">
      <c r="A406" s="56" t="s">
        <v>1014</v>
      </c>
      <c r="B406" s="129" t="s">
        <v>1581</v>
      </c>
      <c r="C406" s="28"/>
      <c r="D406" s="28" t="s">
        <v>55</v>
      </c>
      <c r="E406" s="377"/>
      <c r="F406" s="59" t="s">
        <v>1582</v>
      </c>
      <c r="G406" s="59">
        <v>5</v>
      </c>
      <c r="H406" s="59">
        <v>56</v>
      </c>
      <c r="I406" s="59">
        <v>10</v>
      </c>
      <c r="J406" s="197">
        <v>70</v>
      </c>
      <c r="K406" s="75">
        <f>+J406+I406+H406+G406</f>
        <v>141</v>
      </c>
      <c r="L406" s="59" t="s">
        <v>1593</v>
      </c>
      <c r="M406" s="59" t="s">
        <v>1594</v>
      </c>
      <c r="N406" s="28">
        <v>458</v>
      </c>
      <c r="O406" s="28" t="s">
        <v>564</v>
      </c>
      <c r="P406" s="56" t="s">
        <v>1583</v>
      </c>
      <c r="Q406" s="28">
        <f>+K406</f>
        <v>141</v>
      </c>
      <c r="R406" s="56" t="s">
        <v>463</v>
      </c>
      <c r="S406" s="30"/>
      <c r="T406" s="32"/>
      <c r="U406" s="32"/>
      <c r="V406" s="32"/>
      <c r="W406" s="32"/>
      <c r="X406" s="32"/>
      <c r="Y406" s="32"/>
      <c r="Z406" s="32"/>
      <c r="AA406" s="32"/>
      <c r="AB406" s="32"/>
      <c r="AC406" s="32"/>
      <c r="AD406" s="32"/>
      <c r="AE406" s="32"/>
      <c r="AF406" s="32"/>
      <c r="AG406" s="32"/>
      <c r="AH406" s="31"/>
      <c r="AI406" s="40"/>
      <c r="AJ406" s="40"/>
      <c r="AK406" s="32"/>
      <c r="AL406" s="36"/>
      <c r="AM406" s="527"/>
    </row>
    <row r="407" spans="1:39" ht="68.25" thickBot="1" x14ac:dyDescent="0.3">
      <c r="A407" s="56" t="s">
        <v>1014</v>
      </c>
      <c r="B407" s="129" t="s">
        <v>1584</v>
      </c>
      <c r="C407" s="103"/>
      <c r="D407" s="28" t="s">
        <v>55</v>
      </c>
      <c r="E407" s="377"/>
      <c r="F407" s="59" t="s">
        <v>1585</v>
      </c>
      <c r="G407" s="377">
        <v>50</v>
      </c>
      <c r="H407" s="377">
        <v>15</v>
      </c>
      <c r="I407" s="377">
        <v>10</v>
      </c>
      <c r="J407" s="29">
        <v>25</v>
      </c>
      <c r="K407" s="75">
        <f t="shared" ref="K407" si="20">SUM(G407:J407)</f>
        <v>100</v>
      </c>
      <c r="L407" s="59" t="s">
        <v>1593</v>
      </c>
      <c r="M407" s="59" t="s">
        <v>1594</v>
      </c>
      <c r="N407" s="28">
        <v>457</v>
      </c>
      <c r="O407" s="28" t="s">
        <v>564</v>
      </c>
      <c r="P407" s="56" t="s">
        <v>1586</v>
      </c>
      <c r="Q407" s="28">
        <f>+K407</f>
        <v>100</v>
      </c>
      <c r="R407" s="56" t="s">
        <v>463</v>
      </c>
      <c r="S407" s="30"/>
      <c r="T407" s="31"/>
      <c r="U407" s="31"/>
      <c r="V407" s="571"/>
      <c r="W407" s="31"/>
      <c r="X407" s="31"/>
      <c r="Y407" s="31"/>
      <c r="Z407" s="31"/>
      <c r="AA407" s="31"/>
      <c r="AB407" s="571"/>
      <c r="AC407" s="571"/>
      <c r="AD407" s="31"/>
      <c r="AE407" s="31"/>
      <c r="AF407" s="31"/>
      <c r="AG407" s="31"/>
      <c r="AH407" s="571"/>
      <c r="AI407" s="572"/>
      <c r="AJ407" s="569"/>
      <c r="AK407" s="31"/>
      <c r="AL407" s="40"/>
      <c r="AM407" s="527"/>
    </row>
    <row r="408" spans="1:39" ht="168.75" x14ac:dyDescent="0.25">
      <c r="A408" s="56" t="s">
        <v>260</v>
      </c>
      <c r="B408" s="371" t="s">
        <v>255</v>
      </c>
      <c r="C408" s="93"/>
      <c r="D408" s="76" t="s">
        <v>55</v>
      </c>
      <c r="E408" s="94"/>
      <c r="F408" s="371" t="s">
        <v>256</v>
      </c>
      <c r="G408" s="105"/>
      <c r="H408" s="105"/>
      <c r="I408" s="58" t="s">
        <v>55</v>
      </c>
      <c r="J408" s="58" t="s">
        <v>55</v>
      </c>
      <c r="K408" s="58" t="s">
        <v>55</v>
      </c>
      <c r="L408" s="371" t="s">
        <v>257</v>
      </c>
      <c r="M408" s="316" t="s">
        <v>258</v>
      </c>
      <c r="N408" s="75" t="s">
        <v>259</v>
      </c>
      <c r="O408" s="75" t="s">
        <v>260</v>
      </c>
      <c r="P408" s="75" t="s">
        <v>261</v>
      </c>
      <c r="Q408" s="76" t="s">
        <v>262</v>
      </c>
      <c r="R408" s="75" t="s">
        <v>263</v>
      </c>
      <c r="S408" s="633"/>
      <c r="T408" s="369"/>
      <c r="U408" s="369"/>
      <c r="V408" s="369"/>
      <c r="W408" s="369"/>
      <c r="X408" s="369"/>
      <c r="Y408" s="369"/>
      <c r="Z408" s="369"/>
      <c r="AA408" s="369"/>
      <c r="AB408" s="369"/>
      <c r="AC408" s="369"/>
      <c r="AD408" s="369"/>
      <c r="AE408" s="369"/>
      <c r="AF408" s="369"/>
      <c r="AG408" s="369"/>
      <c r="AH408" s="369"/>
      <c r="AI408" s="369"/>
      <c r="AJ408" s="561"/>
      <c r="AK408" s="369"/>
      <c r="AL408" s="369"/>
      <c r="AM408" s="562"/>
    </row>
    <row r="409" spans="1:39" ht="90.75" x14ac:dyDescent="0.25">
      <c r="A409" s="56" t="s">
        <v>1564</v>
      </c>
      <c r="B409" s="102" t="s">
        <v>1573</v>
      </c>
      <c r="C409" s="103" t="s">
        <v>55</v>
      </c>
      <c r="D409" s="103"/>
      <c r="E409" s="103"/>
      <c r="F409" s="102" t="s">
        <v>1566</v>
      </c>
      <c r="G409" s="104">
        <v>10</v>
      </c>
      <c r="H409" s="104">
        <v>10</v>
      </c>
      <c r="I409" s="104">
        <v>10</v>
      </c>
      <c r="J409" s="104">
        <v>10</v>
      </c>
      <c r="K409" s="105">
        <f t="shared" ref="K409" si="21">SUM(G409:J409)</f>
        <v>40</v>
      </c>
      <c r="L409" s="59" t="s">
        <v>1567</v>
      </c>
      <c r="M409" s="59" t="s">
        <v>1568</v>
      </c>
      <c r="N409" s="103">
        <v>491</v>
      </c>
      <c r="O409" s="102" t="s">
        <v>1569</v>
      </c>
      <c r="P409" s="102" t="s">
        <v>1570</v>
      </c>
      <c r="Q409" s="103">
        <v>3500</v>
      </c>
      <c r="R409" s="102" t="s">
        <v>1571</v>
      </c>
      <c r="S409" s="30"/>
      <c r="T409" s="31"/>
      <c r="U409" s="31"/>
      <c r="V409" s="31"/>
      <c r="W409" s="31"/>
      <c r="X409" s="31"/>
      <c r="Y409" s="31"/>
      <c r="Z409" s="31"/>
      <c r="AA409" s="31"/>
      <c r="AB409" s="31"/>
      <c r="AC409" s="31"/>
      <c r="AD409" s="31"/>
      <c r="AE409" s="31"/>
      <c r="AF409" s="31"/>
      <c r="AG409" s="31"/>
      <c r="AH409" s="31"/>
      <c r="AI409" s="31"/>
      <c r="AJ409" s="41"/>
      <c r="AK409" s="31"/>
      <c r="AL409" s="31"/>
      <c r="AM409" s="244"/>
    </row>
    <row r="410" spans="1:39" ht="67.5" x14ac:dyDescent="0.25">
      <c r="A410" s="56" t="s">
        <v>274</v>
      </c>
      <c r="B410" s="75" t="s">
        <v>267</v>
      </c>
      <c r="C410" s="76"/>
      <c r="D410" s="76" t="s">
        <v>55</v>
      </c>
      <c r="E410" s="76" t="s">
        <v>55</v>
      </c>
      <c r="F410" s="75" t="s">
        <v>268</v>
      </c>
      <c r="G410" s="96"/>
      <c r="H410" s="96">
        <v>40</v>
      </c>
      <c r="I410" s="96">
        <v>40</v>
      </c>
      <c r="J410" s="96">
        <v>36</v>
      </c>
      <c r="K410" s="228">
        <f>SUM(G410:J410)</f>
        <v>116</v>
      </c>
      <c r="L410" s="75" t="s">
        <v>269</v>
      </c>
      <c r="M410" s="75" t="s">
        <v>270</v>
      </c>
      <c r="N410" s="75">
        <v>479</v>
      </c>
      <c r="O410" s="75"/>
      <c r="P410" s="75" t="s">
        <v>271</v>
      </c>
      <c r="Q410" s="75" t="s">
        <v>272</v>
      </c>
      <c r="R410" s="75" t="s">
        <v>273</v>
      </c>
      <c r="S410" s="627"/>
      <c r="T410" s="96"/>
      <c r="U410" s="96"/>
      <c r="V410" s="75"/>
      <c r="W410" s="96"/>
      <c r="X410" s="96"/>
      <c r="Y410" s="96"/>
      <c r="Z410" s="96"/>
      <c r="AA410" s="96"/>
      <c r="AB410" s="96"/>
      <c r="AC410" s="96"/>
      <c r="AD410" s="96"/>
      <c r="AE410" s="96"/>
      <c r="AF410" s="96"/>
      <c r="AG410" s="96"/>
      <c r="AH410" s="75"/>
      <c r="AI410" s="75"/>
      <c r="AJ410" s="75"/>
      <c r="AK410" s="96"/>
      <c r="AL410" s="96"/>
      <c r="AM410" s="99"/>
    </row>
    <row r="411" spans="1:39" ht="45" x14ac:dyDescent="0.25">
      <c r="A411" s="56" t="s">
        <v>1659</v>
      </c>
      <c r="B411" s="75" t="s">
        <v>1600</v>
      </c>
      <c r="C411" s="76" t="s">
        <v>55</v>
      </c>
      <c r="D411" s="76"/>
      <c r="E411" s="76"/>
      <c r="F411" s="75" t="s">
        <v>1601</v>
      </c>
      <c r="G411" s="93">
        <v>15</v>
      </c>
      <c r="H411" s="93">
        <v>15</v>
      </c>
      <c r="I411" s="93">
        <v>15</v>
      </c>
      <c r="J411" s="95"/>
      <c r="K411" s="379">
        <v>45</v>
      </c>
      <c r="L411" s="75" t="s">
        <v>1602</v>
      </c>
      <c r="M411" s="75" t="s">
        <v>1603</v>
      </c>
      <c r="N411" s="75">
        <v>254</v>
      </c>
      <c r="O411" s="75" t="s">
        <v>1604</v>
      </c>
      <c r="P411" s="75" t="s">
        <v>1605</v>
      </c>
      <c r="Q411" s="75">
        <v>1700</v>
      </c>
      <c r="R411" s="75" t="s">
        <v>1606</v>
      </c>
      <c r="S411" s="634"/>
      <c r="T411" s="592"/>
      <c r="U411" s="89"/>
      <c r="V411" s="88"/>
      <c r="W411" s="89"/>
      <c r="X411" s="89"/>
      <c r="Y411" s="89"/>
      <c r="Z411" s="89"/>
      <c r="AA411" s="89"/>
      <c r="AB411" s="89"/>
      <c r="AC411" s="89"/>
      <c r="AD411" s="89"/>
      <c r="AE411" s="89"/>
      <c r="AF411" s="89"/>
      <c r="AG411" s="89"/>
      <c r="AH411" s="88"/>
      <c r="AI411" s="88"/>
      <c r="AJ411" s="88"/>
      <c r="AK411" s="89"/>
      <c r="AL411" s="89"/>
      <c r="AM411" s="593"/>
    </row>
    <row r="412" spans="1:39" ht="67.5" x14ac:dyDescent="0.25">
      <c r="A412" s="56" t="s">
        <v>1659</v>
      </c>
      <c r="B412" s="75" t="s">
        <v>1607</v>
      </c>
      <c r="C412" s="76"/>
      <c r="D412" s="76" t="s">
        <v>55</v>
      </c>
      <c r="E412" s="76"/>
      <c r="F412" s="75" t="s">
        <v>1608</v>
      </c>
      <c r="G412" s="93">
        <v>1</v>
      </c>
      <c r="H412" s="93">
        <v>1</v>
      </c>
      <c r="I412" s="95">
        <v>1</v>
      </c>
      <c r="J412" s="95"/>
      <c r="K412" s="379">
        <f>SUM(G412:J412)</f>
        <v>3</v>
      </c>
      <c r="L412" s="75" t="s">
        <v>1609</v>
      </c>
      <c r="M412" s="75" t="s">
        <v>1610</v>
      </c>
      <c r="N412" s="75" t="s">
        <v>1611</v>
      </c>
      <c r="O412" s="75" t="s">
        <v>1612</v>
      </c>
      <c r="P412" s="75" t="s">
        <v>1613</v>
      </c>
      <c r="Q412" s="75">
        <v>57</v>
      </c>
      <c r="R412" s="75" t="s">
        <v>1614</v>
      </c>
      <c r="S412" s="598"/>
      <c r="T412" s="101"/>
      <c r="U412" s="101"/>
      <c r="V412" s="101"/>
      <c r="W412" s="101"/>
      <c r="X412" s="101"/>
      <c r="Y412" s="101"/>
      <c r="Z412" s="101"/>
      <c r="AA412" s="101"/>
      <c r="AB412" s="101"/>
      <c r="AC412" s="101"/>
      <c r="AD412" s="101"/>
      <c r="AE412" s="101"/>
      <c r="AF412" s="101"/>
      <c r="AG412" s="101"/>
      <c r="AH412" s="101"/>
      <c r="AI412" s="101"/>
      <c r="AJ412" s="587"/>
      <c r="AK412" s="101"/>
      <c r="AL412" s="101"/>
      <c r="AM412" s="586"/>
    </row>
    <row r="413" spans="1:39" ht="90" x14ac:dyDescent="0.25">
      <c r="A413" s="56" t="s">
        <v>1659</v>
      </c>
      <c r="B413" s="75" t="s">
        <v>1615</v>
      </c>
      <c r="C413" s="76"/>
      <c r="D413" s="76" t="s">
        <v>55</v>
      </c>
      <c r="E413" s="76"/>
      <c r="F413" s="75" t="s">
        <v>1616</v>
      </c>
      <c r="G413" s="75">
        <v>1</v>
      </c>
      <c r="H413" s="58"/>
      <c r="I413" s="58"/>
      <c r="J413" s="58"/>
      <c r="K413" s="58">
        <f t="shared" ref="K413:K415" si="22">SUM(G413:J413)</f>
        <v>1</v>
      </c>
      <c r="L413" s="75" t="s">
        <v>1617</v>
      </c>
      <c r="M413" s="75" t="s">
        <v>1618</v>
      </c>
      <c r="N413" s="75" t="s">
        <v>1611</v>
      </c>
      <c r="O413" s="76"/>
      <c r="P413" s="75" t="s">
        <v>1619</v>
      </c>
      <c r="Q413" s="76">
        <v>238</v>
      </c>
      <c r="R413" s="75" t="s">
        <v>1614</v>
      </c>
      <c r="S413" s="598"/>
      <c r="T413" s="101"/>
      <c r="U413" s="101"/>
      <c r="V413" s="101"/>
      <c r="W413" s="101"/>
      <c r="X413" s="101"/>
      <c r="Y413" s="101"/>
      <c r="Z413" s="101"/>
      <c r="AA413" s="101"/>
      <c r="AB413" s="101"/>
      <c r="AC413" s="101"/>
      <c r="AD413" s="101"/>
      <c r="AE413" s="101"/>
      <c r="AF413" s="101"/>
      <c r="AG413" s="101"/>
      <c r="AH413" s="101"/>
      <c r="AI413" s="101"/>
      <c r="AJ413" s="101"/>
      <c r="AK413" s="101"/>
      <c r="AL413" s="101"/>
      <c r="AM413" s="586"/>
    </row>
    <row r="414" spans="1:39" ht="90" x14ac:dyDescent="0.25">
      <c r="A414" s="56" t="s">
        <v>1659</v>
      </c>
      <c r="B414" s="75" t="s">
        <v>1620</v>
      </c>
      <c r="C414" s="76" t="s">
        <v>55</v>
      </c>
      <c r="D414" s="76"/>
      <c r="E414" s="76"/>
      <c r="F414" s="75" t="s">
        <v>1621</v>
      </c>
      <c r="G414" s="76">
        <v>1</v>
      </c>
      <c r="H414" s="76"/>
      <c r="I414" s="76"/>
      <c r="J414" s="76"/>
      <c r="K414" s="58">
        <f t="shared" si="22"/>
        <v>1</v>
      </c>
      <c r="L414" s="75" t="s">
        <v>1622</v>
      </c>
      <c r="M414" s="75" t="s">
        <v>1623</v>
      </c>
      <c r="N414" s="75" t="s">
        <v>1611</v>
      </c>
      <c r="O414" s="76"/>
      <c r="P414" s="75" t="s">
        <v>1613</v>
      </c>
      <c r="Q414" s="76">
        <v>57</v>
      </c>
      <c r="R414" s="75" t="s">
        <v>1614</v>
      </c>
      <c r="S414" s="598"/>
      <c r="T414" s="101"/>
      <c r="U414" s="101"/>
      <c r="V414" s="101"/>
      <c r="W414" s="101"/>
      <c r="X414" s="101"/>
      <c r="Y414" s="101"/>
      <c r="Z414" s="101"/>
      <c r="AA414" s="101"/>
      <c r="AB414" s="101"/>
      <c r="AC414" s="101"/>
      <c r="AD414" s="101"/>
      <c r="AE414" s="101"/>
      <c r="AF414" s="101"/>
      <c r="AG414" s="101"/>
      <c r="AH414" s="101"/>
      <c r="AI414" s="101"/>
      <c r="AJ414" s="101"/>
      <c r="AK414" s="101"/>
      <c r="AL414" s="101"/>
      <c r="AM414" s="586"/>
    </row>
    <row r="415" spans="1:39" ht="135" x14ac:dyDescent="0.25">
      <c r="A415" s="56" t="s">
        <v>1659</v>
      </c>
      <c r="B415" s="75" t="s">
        <v>1624</v>
      </c>
      <c r="C415" s="76" t="s">
        <v>55</v>
      </c>
      <c r="D415" s="76" t="s">
        <v>55</v>
      </c>
      <c r="E415" s="76" t="s">
        <v>55</v>
      </c>
      <c r="F415" s="75" t="s">
        <v>1625</v>
      </c>
      <c r="G415" s="491"/>
      <c r="H415" s="76">
        <v>4</v>
      </c>
      <c r="I415" s="76">
        <v>4</v>
      </c>
      <c r="J415" s="76">
        <v>4</v>
      </c>
      <c r="K415" s="58">
        <f t="shared" si="22"/>
        <v>12</v>
      </c>
      <c r="L415" s="316" t="s">
        <v>1626</v>
      </c>
      <c r="M415" s="316" t="s">
        <v>1627</v>
      </c>
      <c r="N415" s="75" t="s">
        <v>1611</v>
      </c>
      <c r="O415" s="75" t="s">
        <v>1628</v>
      </c>
      <c r="P415" s="75" t="s">
        <v>1629</v>
      </c>
      <c r="Q415" s="76">
        <v>116</v>
      </c>
      <c r="R415" s="75" t="s">
        <v>1614</v>
      </c>
      <c r="S415" s="598"/>
      <c r="T415" s="101"/>
      <c r="U415" s="101"/>
      <c r="V415" s="101"/>
      <c r="W415" s="101"/>
      <c r="X415" s="101"/>
      <c r="Y415" s="101"/>
      <c r="Z415" s="101"/>
      <c r="AA415" s="101"/>
      <c r="AB415" s="101"/>
      <c r="AC415" s="101"/>
      <c r="AD415" s="101"/>
      <c r="AE415" s="101"/>
      <c r="AF415" s="101"/>
      <c r="AG415" s="101"/>
      <c r="AH415" s="586"/>
      <c r="AI415" s="586"/>
      <c r="AJ415" s="586"/>
      <c r="AK415" s="101"/>
      <c r="AL415" s="101"/>
      <c r="AM415" s="586"/>
    </row>
    <row r="416" spans="1:39" ht="68.25" x14ac:dyDescent="0.25">
      <c r="A416" s="56" t="s">
        <v>1659</v>
      </c>
      <c r="B416" s="75" t="s">
        <v>1630</v>
      </c>
      <c r="C416" s="76"/>
      <c r="D416" s="76" t="s">
        <v>55</v>
      </c>
      <c r="E416" s="76"/>
      <c r="F416" s="75" t="s">
        <v>1631</v>
      </c>
      <c r="G416" s="95">
        <v>50</v>
      </c>
      <c r="H416" s="93">
        <v>66</v>
      </c>
      <c r="I416" s="95"/>
      <c r="J416" s="95"/>
      <c r="K416" s="379">
        <v>116</v>
      </c>
      <c r="L416" s="75" t="s">
        <v>1632</v>
      </c>
      <c r="M416" s="75" t="s">
        <v>1633</v>
      </c>
      <c r="N416" s="75">
        <v>199</v>
      </c>
      <c r="O416" s="75" t="s">
        <v>1634</v>
      </c>
      <c r="P416" s="75" t="s">
        <v>1635</v>
      </c>
      <c r="Q416" s="75" t="s">
        <v>1636</v>
      </c>
      <c r="R416" s="93" t="s">
        <v>1637</v>
      </c>
      <c r="S416" s="598"/>
      <c r="T416" s="101"/>
      <c r="U416" s="101"/>
      <c r="V416" s="101"/>
      <c r="W416" s="101"/>
      <c r="X416" s="101"/>
      <c r="Y416" s="101"/>
      <c r="Z416" s="101"/>
      <c r="AA416" s="101"/>
      <c r="AB416" s="101"/>
      <c r="AC416" s="101"/>
      <c r="AD416" s="101"/>
      <c r="AE416" s="101"/>
      <c r="AF416" s="101"/>
      <c r="AG416" s="101"/>
      <c r="AH416" s="586"/>
      <c r="AI416" s="586"/>
      <c r="AJ416" s="586"/>
      <c r="AK416" s="101"/>
      <c r="AL416" s="101"/>
      <c r="AM416" s="586"/>
    </row>
    <row r="417" spans="1:39" ht="68.25" x14ac:dyDescent="0.25">
      <c r="A417" s="56" t="s">
        <v>1659</v>
      </c>
      <c r="B417" s="93" t="s">
        <v>1638</v>
      </c>
      <c r="C417" s="94"/>
      <c r="D417" s="94"/>
      <c r="E417" s="94" t="s">
        <v>55</v>
      </c>
      <c r="F417" s="93" t="s">
        <v>1639</v>
      </c>
      <c r="G417" s="105"/>
      <c r="H417" s="93">
        <v>16</v>
      </c>
      <c r="I417" s="93">
        <v>16</v>
      </c>
      <c r="J417" s="105"/>
      <c r="K417" s="379">
        <f t="shared" ref="K417" si="23">SUM(G417:J417)</f>
        <v>32</v>
      </c>
      <c r="L417" s="316" t="s">
        <v>1632</v>
      </c>
      <c r="M417" s="316" t="s">
        <v>1633</v>
      </c>
      <c r="N417" s="94">
        <v>327</v>
      </c>
      <c r="O417" s="93" t="s">
        <v>1640</v>
      </c>
      <c r="P417" s="93" t="s">
        <v>1641</v>
      </c>
      <c r="Q417" s="94" t="s">
        <v>1642</v>
      </c>
      <c r="R417" s="93" t="s">
        <v>1637</v>
      </c>
      <c r="S417" s="598"/>
      <c r="T417" s="101"/>
      <c r="U417" s="101"/>
      <c r="V417" s="101"/>
      <c r="W417" s="101"/>
      <c r="X417" s="101"/>
      <c r="Y417" s="101"/>
      <c r="Z417" s="101"/>
      <c r="AA417" s="101"/>
      <c r="AB417" s="101"/>
      <c r="AC417" s="101"/>
      <c r="AD417" s="101"/>
      <c r="AE417" s="101"/>
      <c r="AF417" s="101"/>
      <c r="AG417" s="101"/>
      <c r="AH417" s="586"/>
      <c r="AI417" s="586"/>
      <c r="AJ417" s="586"/>
      <c r="AK417" s="101"/>
      <c r="AL417" s="101"/>
      <c r="AM417" s="586"/>
    </row>
    <row r="418" spans="1:39" ht="68.25" x14ac:dyDescent="0.25">
      <c r="A418" s="56" t="s">
        <v>1659</v>
      </c>
      <c r="B418" s="94" t="s">
        <v>1643</v>
      </c>
      <c r="C418" s="94"/>
      <c r="D418" s="94" t="s">
        <v>55</v>
      </c>
      <c r="E418" s="94"/>
      <c r="F418" s="93" t="s">
        <v>1644</v>
      </c>
      <c r="G418" s="101"/>
      <c r="H418" s="101"/>
      <c r="I418" s="94">
        <v>15</v>
      </c>
      <c r="J418" s="94">
        <v>15</v>
      </c>
      <c r="K418" s="379">
        <v>30</v>
      </c>
      <c r="L418" s="470" t="s">
        <v>1632</v>
      </c>
      <c r="M418" s="470" t="s">
        <v>1633</v>
      </c>
      <c r="N418" s="94">
        <v>293</v>
      </c>
      <c r="O418" s="93" t="s">
        <v>1640</v>
      </c>
      <c r="P418" s="93" t="s">
        <v>1645</v>
      </c>
      <c r="Q418" s="93" t="s">
        <v>1646</v>
      </c>
      <c r="R418" s="93" t="s">
        <v>1637</v>
      </c>
      <c r="S418" s="635"/>
      <c r="T418" s="588"/>
      <c r="U418" s="588"/>
      <c r="V418" s="588"/>
      <c r="W418" s="588"/>
      <c r="X418" s="588"/>
      <c r="Y418" s="588"/>
      <c r="Z418" s="588"/>
      <c r="AA418" s="588"/>
      <c r="AB418" s="588"/>
      <c r="AC418" s="588"/>
      <c r="AD418" s="588"/>
      <c r="AE418" s="588"/>
      <c r="AF418" s="588"/>
      <c r="AG418" s="588"/>
      <c r="AH418" s="589"/>
      <c r="AI418" s="589"/>
      <c r="AJ418" s="589"/>
      <c r="AK418" s="588"/>
      <c r="AL418" s="588"/>
      <c r="AM418" s="586"/>
    </row>
    <row r="419" spans="1:39" ht="168.75" x14ac:dyDescent="0.25">
      <c r="A419" s="56" t="s">
        <v>1659</v>
      </c>
      <c r="B419" s="75" t="s">
        <v>1647</v>
      </c>
      <c r="C419" s="76" t="s">
        <v>55</v>
      </c>
      <c r="D419" s="76"/>
      <c r="E419" s="76"/>
      <c r="F419" s="75" t="s">
        <v>1648</v>
      </c>
      <c r="G419" s="95">
        <v>1</v>
      </c>
      <c r="H419" s="95">
        <v>5</v>
      </c>
      <c r="I419" s="95">
        <v>2</v>
      </c>
      <c r="J419" s="95"/>
      <c r="K419" s="105">
        <v>8</v>
      </c>
      <c r="L419" s="75" t="s">
        <v>1649</v>
      </c>
      <c r="M419" s="75" t="s">
        <v>1650</v>
      </c>
      <c r="N419" s="75">
        <v>199</v>
      </c>
      <c r="O419" s="75" t="s">
        <v>1651</v>
      </c>
      <c r="P419" s="75" t="s">
        <v>1652</v>
      </c>
      <c r="Q419" s="75">
        <v>400</v>
      </c>
      <c r="R419" s="75" t="s">
        <v>1653</v>
      </c>
      <c r="S419" s="635"/>
      <c r="T419" s="588"/>
      <c r="U419" s="588"/>
      <c r="V419" s="588"/>
      <c r="W419" s="588"/>
      <c r="X419" s="588"/>
      <c r="Y419" s="588"/>
      <c r="Z419" s="588"/>
      <c r="AA419" s="588"/>
      <c r="AB419" s="588"/>
      <c r="AC419" s="588"/>
      <c r="AD419" s="588"/>
      <c r="AE419" s="588"/>
      <c r="AF419" s="588"/>
      <c r="AG419" s="588"/>
      <c r="AH419" s="589"/>
      <c r="AI419" s="589"/>
      <c r="AJ419" s="589"/>
      <c r="AK419" s="588"/>
      <c r="AL419" s="588"/>
      <c r="AM419" s="586"/>
    </row>
    <row r="420" spans="1:39" ht="168.75" x14ac:dyDescent="0.25">
      <c r="A420" s="56" t="s">
        <v>1659</v>
      </c>
      <c r="B420" s="76" t="s">
        <v>1654</v>
      </c>
      <c r="C420" s="76" t="s">
        <v>55</v>
      </c>
      <c r="D420" s="76"/>
      <c r="E420" s="76"/>
      <c r="F420" s="75" t="s">
        <v>1655</v>
      </c>
      <c r="G420" s="58"/>
      <c r="H420" s="58">
        <v>2</v>
      </c>
      <c r="I420" s="58"/>
      <c r="J420" s="58"/>
      <c r="K420" s="58">
        <v>2</v>
      </c>
      <c r="L420" s="75" t="s">
        <v>1656</v>
      </c>
      <c r="M420" s="75" t="s">
        <v>1650</v>
      </c>
      <c r="N420" s="76">
        <v>199</v>
      </c>
      <c r="O420" s="75" t="s">
        <v>1651</v>
      </c>
      <c r="P420" s="75" t="s">
        <v>1657</v>
      </c>
      <c r="Q420" s="76">
        <v>60</v>
      </c>
      <c r="R420" s="75" t="s">
        <v>1653</v>
      </c>
      <c r="S420" s="635"/>
      <c r="T420" s="588"/>
      <c r="U420" s="588"/>
      <c r="V420" s="588"/>
      <c r="W420" s="588"/>
      <c r="X420" s="588"/>
      <c r="Y420" s="588"/>
      <c r="Z420" s="588"/>
      <c r="AA420" s="588"/>
      <c r="AB420" s="588"/>
      <c r="AC420" s="588"/>
      <c r="AD420" s="588"/>
      <c r="AE420" s="588"/>
      <c r="AF420" s="588"/>
      <c r="AG420" s="588"/>
      <c r="AH420" s="589"/>
      <c r="AI420" s="589"/>
      <c r="AJ420" s="589"/>
      <c r="AK420" s="588"/>
      <c r="AL420" s="588"/>
      <c r="AM420" s="586"/>
    </row>
    <row r="421" spans="1:39" ht="15.75" thickBot="1" x14ac:dyDescent="0.3">
      <c r="B421" s="110" t="s">
        <v>45</v>
      </c>
      <c r="C421" s="111"/>
      <c r="D421" s="111"/>
      <c r="E421" s="111"/>
      <c r="F421" s="112"/>
      <c r="G421" s="113">
        <f>SUM(G14:G420)</f>
        <v>10035</v>
      </c>
      <c r="H421" s="113">
        <f t="shared" ref="H421:R421" si="24">SUM(H14:H420)</f>
        <v>12147</v>
      </c>
      <c r="I421" s="113">
        <f t="shared" si="24"/>
        <v>12031</v>
      </c>
      <c r="J421" s="113">
        <f t="shared" si="24"/>
        <v>11171</v>
      </c>
      <c r="K421" s="113">
        <f t="shared" si="24"/>
        <v>45342</v>
      </c>
      <c r="L421" s="113">
        <f t="shared" si="24"/>
        <v>0</v>
      </c>
      <c r="M421" s="113">
        <f t="shared" si="24"/>
        <v>18176</v>
      </c>
      <c r="N421" s="113">
        <f t="shared" si="24"/>
        <v>127200</v>
      </c>
      <c r="O421" s="113">
        <f t="shared" si="24"/>
        <v>52</v>
      </c>
      <c r="P421" s="113">
        <f t="shared" si="24"/>
        <v>0</v>
      </c>
      <c r="Q421" s="113">
        <f t="shared" si="24"/>
        <v>52979</v>
      </c>
      <c r="R421" s="113">
        <f t="shared" si="24"/>
        <v>0</v>
      </c>
      <c r="S421" s="117">
        <f>SUM(S420:S420)</f>
        <v>0</v>
      </c>
      <c r="T421" s="113">
        <f>SUM(T420:T420)</f>
        <v>0</v>
      </c>
      <c r="U421" s="113">
        <f t="shared" ref="U421" si="25">SUM(T421)</f>
        <v>0</v>
      </c>
      <c r="V421" s="113"/>
      <c r="W421" s="52">
        <f t="shared" ref="W421" si="26">SUM(U421)</f>
        <v>0</v>
      </c>
      <c r="X421" s="52">
        <f t="shared" ref="X421" si="27">SUM(W421,S421)</f>
        <v>0</v>
      </c>
      <c r="Y421" s="52"/>
      <c r="Z421" s="52">
        <f t="shared" ref="Z421" si="28">SUM(X421)</f>
        <v>0</v>
      </c>
      <c r="AA421" s="52">
        <f t="shared" ref="AA421" si="29">SUM(Z421)</f>
        <v>0</v>
      </c>
      <c r="AB421" s="52"/>
      <c r="AC421" s="52"/>
      <c r="AD421" s="52">
        <f t="shared" ref="AD421" si="30">SUM(AA421)</f>
        <v>0</v>
      </c>
      <c r="AE421" s="52">
        <f t="shared" ref="AE421:AG421" si="31">SUM(AD421)</f>
        <v>0</v>
      </c>
      <c r="AF421" s="52">
        <f t="shared" si="31"/>
        <v>0</v>
      </c>
      <c r="AG421" s="52">
        <f t="shared" si="31"/>
        <v>0</v>
      </c>
      <c r="AH421" s="53"/>
      <c r="AI421" s="54"/>
      <c r="AJ421" s="54"/>
      <c r="AK421" s="52">
        <f>SUM(AK420:AK420)</f>
        <v>0</v>
      </c>
      <c r="AL421" s="52"/>
      <c r="AM421" s="118"/>
    </row>
  </sheetData>
  <mergeCells count="56">
    <mergeCell ref="R179:R180"/>
    <mergeCell ref="F109:F110"/>
    <mergeCell ref="N123:N124"/>
    <mergeCell ref="M179:M180"/>
    <mergeCell ref="N179:N180"/>
    <mergeCell ref="O179:O180"/>
    <mergeCell ref="P179:P180"/>
    <mergeCell ref="Q179:Q180"/>
    <mergeCell ref="H179:H180"/>
    <mergeCell ref="I179:I180"/>
    <mergeCell ref="J179:J180"/>
    <mergeCell ref="K179:K180"/>
    <mergeCell ref="L179:L180"/>
    <mergeCell ref="C179:C180"/>
    <mergeCell ref="D179:D180"/>
    <mergeCell ref="E179:E180"/>
    <mergeCell ref="F179:F180"/>
    <mergeCell ref="G179:G180"/>
    <mergeCell ref="A11:A13"/>
    <mergeCell ref="AM11:AM13"/>
    <mergeCell ref="W12:X12"/>
    <mergeCell ref="Y12:AA12"/>
    <mergeCell ref="AF11:AG12"/>
    <mergeCell ref="AH11:AH13"/>
    <mergeCell ref="AI11:AI13"/>
    <mergeCell ref="AJ11:AJ13"/>
    <mergeCell ref="AK11:AK13"/>
    <mergeCell ref="AL11:AL13"/>
    <mergeCell ref="U11:U13"/>
    <mergeCell ref="V11:V13"/>
    <mergeCell ref="W11:AA11"/>
    <mergeCell ref="AB11:AB13"/>
    <mergeCell ref="AC11:AC13"/>
    <mergeCell ref="AD11:AE12"/>
    <mergeCell ref="T11:T13"/>
    <mergeCell ref="B6:AK6"/>
    <mergeCell ref="B10:O10"/>
    <mergeCell ref="S10:AM10"/>
    <mergeCell ref="B11:B13"/>
    <mergeCell ref="C11:E12"/>
    <mergeCell ref="F11:F13"/>
    <mergeCell ref="G11:K12"/>
    <mergeCell ref="L11:L13"/>
    <mergeCell ref="M11:M13"/>
    <mergeCell ref="N11:N13"/>
    <mergeCell ref="O11:O13"/>
    <mergeCell ref="P11:P13"/>
    <mergeCell ref="Q11:Q13"/>
    <mergeCell ref="R11:R13"/>
    <mergeCell ref="S11:S13"/>
    <mergeCell ref="B1:F4"/>
    <mergeCell ref="G1:P2"/>
    <mergeCell ref="Q1:R1"/>
    <mergeCell ref="Q2:R2"/>
    <mergeCell ref="G3:P4"/>
    <mergeCell ref="Q3:R4"/>
  </mergeCells>
  <dataValidations count="4">
    <dataValidation type="list" allowBlank="1" showInputMessage="1" showErrorMessage="1" sqref="P297 P301:P304">
      <formula1>$T$8:$T$9</formula1>
    </dataValidation>
    <dataValidation type="list" allowBlank="1" showInputMessage="1" showErrorMessage="1" sqref="P295:P296">
      <formula1>$T$10:$T$68</formula1>
    </dataValidation>
    <dataValidation type="list" allowBlank="1" showInputMessage="1" showErrorMessage="1" sqref="P219:P225">
      <formula1>$T$8:$T$8</formula1>
    </dataValidation>
    <dataValidation type="list" allowBlank="1" showInputMessage="1" showErrorMessage="1" sqref="P281:P283 P248:P249">
      <formula1>$S$8:$S$8</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8"/>
  <sheetViews>
    <sheetView workbookViewId="0">
      <selection sqref="A1:E4"/>
    </sheetView>
  </sheetViews>
  <sheetFormatPr baseColWidth="10" defaultRowHeight="15" x14ac:dyDescent="0.2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s>
  <sheetData>
    <row r="1" spans="1:38"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1100</v>
      </c>
      <c r="B7" s="2"/>
      <c r="C7" s="2"/>
      <c r="D7" s="2" t="s">
        <v>1101</v>
      </c>
      <c r="E7" s="2"/>
      <c r="F7" s="2"/>
      <c r="G7" s="2"/>
      <c r="H7" s="2"/>
      <c r="I7" s="2"/>
      <c r="J7" s="2"/>
      <c r="K7" s="2"/>
    </row>
    <row r="8" spans="1:38" x14ac:dyDescent="0.25">
      <c r="A8" s="2" t="s">
        <v>1102</v>
      </c>
      <c r="B8" s="2"/>
      <c r="C8" s="2"/>
      <c r="D8" s="2"/>
      <c r="E8" s="2"/>
      <c r="F8" s="2"/>
      <c r="G8" s="2"/>
      <c r="H8" s="2"/>
      <c r="I8" s="2"/>
    </row>
    <row r="9" spans="1:38" ht="15.75" thickBot="1" x14ac:dyDescent="0.3">
      <c r="A9" s="3"/>
      <c r="B9" s="3"/>
      <c r="C9" s="3"/>
      <c r="D9" s="3"/>
      <c r="E9" s="3"/>
      <c r="F9" s="3"/>
      <c r="G9" s="3"/>
      <c r="H9" s="3"/>
      <c r="I9" s="3"/>
    </row>
    <row r="10" spans="1:38" ht="15.75" thickBot="1" x14ac:dyDescent="0.3">
      <c r="A10" s="744" t="s">
        <v>8</v>
      </c>
      <c r="B10" s="732"/>
      <c r="C10" s="732"/>
      <c r="D10" s="732"/>
      <c r="E10" s="732"/>
      <c r="F10" s="732"/>
      <c r="G10" s="732"/>
      <c r="H10" s="732"/>
      <c r="I10" s="732"/>
      <c r="J10" s="732"/>
      <c r="K10" s="732"/>
      <c r="L10" s="732"/>
      <c r="M10" s="732"/>
      <c r="N10" s="732"/>
      <c r="O10" s="126"/>
      <c r="P10" s="126"/>
      <c r="Q10" s="126"/>
      <c r="R10" s="745" t="s">
        <v>9</v>
      </c>
      <c r="S10" s="735"/>
      <c r="T10" s="735"/>
      <c r="U10" s="735"/>
      <c r="V10" s="735"/>
      <c r="W10" s="735"/>
      <c r="X10" s="735"/>
      <c r="Y10" s="735"/>
      <c r="Z10" s="735"/>
      <c r="AA10" s="735"/>
      <c r="AB10" s="735"/>
      <c r="AC10" s="735"/>
      <c r="AD10" s="735"/>
      <c r="AE10" s="735"/>
      <c r="AF10" s="735"/>
      <c r="AG10" s="735"/>
      <c r="AH10" s="735"/>
      <c r="AI10" s="735"/>
      <c r="AJ10" s="735"/>
      <c r="AK10" s="735"/>
      <c r="AL10" s="746"/>
    </row>
    <row r="11" spans="1:38" x14ac:dyDescent="0.25">
      <c r="A11" s="685" t="s">
        <v>10</v>
      </c>
      <c r="B11" s="687" t="s">
        <v>11</v>
      </c>
      <c r="C11" s="688"/>
      <c r="D11" s="689"/>
      <c r="E11" s="693" t="s">
        <v>12</v>
      </c>
      <c r="F11" s="687" t="s">
        <v>13</v>
      </c>
      <c r="G11" s="688"/>
      <c r="H11" s="688"/>
      <c r="I11" s="688"/>
      <c r="J11" s="689"/>
      <c r="K11" s="693" t="s">
        <v>14</v>
      </c>
      <c r="L11" s="693" t="s">
        <v>15</v>
      </c>
      <c r="M11" s="693" t="s">
        <v>16</v>
      </c>
      <c r="N11" s="687" t="s">
        <v>17</v>
      </c>
      <c r="O11" s="755" t="s">
        <v>18</v>
      </c>
      <c r="P11" s="757" t="s">
        <v>19</v>
      </c>
      <c r="Q11" s="759" t="s">
        <v>20</v>
      </c>
      <c r="R11" s="707" t="s">
        <v>21</v>
      </c>
      <c r="S11" s="719" t="s">
        <v>22</v>
      </c>
      <c r="T11" s="719" t="s">
        <v>23</v>
      </c>
      <c r="U11" s="719" t="s">
        <v>24</v>
      </c>
      <c r="V11" s="747" t="s">
        <v>25</v>
      </c>
      <c r="W11" s="747"/>
      <c r="X11" s="747"/>
      <c r="Y11" s="747"/>
      <c r="Z11" s="747"/>
      <c r="AA11" s="752" t="s">
        <v>26</v>
      </c>
      <c r="AB11" s="747" t="s">
        <v>27</v>
      </c>
      <c r="AC11" s="747" t="s">
        <v>28</v>
      </c>
      <c r="AD11" s="747"/>
      <c r="AE11" s="747" t="s">
        <v>29</v>
      </c>
      <c r="AF11" s="747"/>
      <c r="AG11" s="719" t="s">
        <v>30</v>
      </c>
      <c r="AH11" s="748" t="s">
        <v>31</v>
      </c>
      <c r="AI11" s="750" t="s">
        <v>32</v>
      </c>
      <c r="AJ11" s="707"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68.25" thickBot="1" x14ac:dyDescent="0.3">
      <c r="A13" s="737"/>
      <c r="B13" s="5" t="s">
        <v>38</v>
      </c>
      <c r="C13" s="5" t="s">
        <v>39</v>
      </c>
      <c r="D13" s="6" t="s">
        <v>40</v>
      </c>
      <c r="E13" s="738"/>
      <c r="F13" s="7" t="s">
        <v>41</v>
      </c>
      <c r="G13" s="7" t="s">
        <v>42</v>
      </c>
      <c r="H13" s="7" t="s">
        <v>43</v>
      </c>
      <c r="I13" s="7" t="s">
        <v>44</v>
      </c>
      <c r="J13" s="8" t="s">
        <v>45</v>
      </c>
      <c r="K13" s="738"/>
      <c r="L13" s="738"/>
      <c r="M13" s="738"/>
      <c r="N13" s="739"/>
      <c r="O13" s="756"/>
      <c r="P13" s="758"/>
      <c r="Q13" s="760"/>
      <c r="R13" s="740"/>
      <c r="S13" s="741"/>
      <c r="T13" s="741"/>
      <c r="U13" s="741"/>
      <c r="V13" s="213" t="s">
        <v>46</v>
      </c>
      <c r="W13" s="213" t="s">
        <v>47</v>
      </c>
      <c r="X13" s="213" t="s">
        <v>48</v>
      </c>
      <c r="Y13" s="213" t="s">
        <v>49</v>
      </c>
      <c r="Z13" s="213" t="s">
        <v>47</v>
      </c>
      <c r="AA13" s="753"/>
      <c r="AB13" s="754"/>
      <c r="AC13" s="213" t="s">
        <v>50</v>
      </c>
      <c r="AD13" s="213" t="s">
        <v>51</v>
      </c>
      <c r="AE13" s="123" t="s">
        <v>52</v>
      </c>
      <c r="AF13" s="123" t="s">
        <v>53</v>
      </c>
      <c r="AG13" s="741"/>
      <c r="AH13" s="749"/>
      <c r="AI13" s="751"/>
      <c r="AJ13" s="740"/>
      <c r="AK13" s="741"/>
      <c r="AL13" s="761"/>
    </row>
    <row r="14" spans="1:38" ht="202.5" x14ac:dyDescent="0.25">
      <c r="A14" s="398" t="s">
        <v>1103</v>
      </c>
      <c r="B14" s="152" t="s">
        <v>55</v>
      </c>
      <c r="C14" s="152"/>
      <c r="D14" s="152"/>
      <c r="E14" s="152" t="s">
        <v>1104</v>
      </c>
      <c r="F14" s="150">
        <v>1</v>
      </c>
      <c r="G14" s="150"/>
      <c r="H14" s="150"/>
      <c r="I14" s="150"/>
      <c r="J14" s="399">
        <f t="shared" ref="J14:J19" si="0">SUM(F14:I14)</f>
        <v>1</v>
      </c>
      <c r="K14" s="258" t="s">
        <v>1105</v>
      </c>
      <c r="L14" s="152" t="s">
        <v>1013</v>
      </c>
      <c r="M14" s="152">
        <v>392</v>
      </c>
      <c r="N14" s="152" t="s">
        <v>1106</v>
      </c>
      <c r="O14" s="152" t="s">
        <v>1107</v>
      </c>
      <c r="P14" s="152">
        <v>25</v>
      </c>
      <c r="Q14" s="152" t="s">
        <v>1108</v>
      </c>
      <c r="R14" s="400"/>
      <c r="S14" s="400"/>
      <c r="T14" s="400"/>
      <c r="U14" s="400"/>
      <c r="V14" s="400"/>
      <c r="W14" s="400"/>
      <c r="X14" s="400"/>
      <c r="Y14" s="400"/>
      <c r="Z14" s="400"/>
      <c r="AA14" s="400"/>
      <c r="AB14" s="400"/>
      <c r="AC14" s="400"/>
      <c r="AD14" s="400"/>
      <c r="AE14" s="400"/>
      <c r="AF14" s="400"/>
      <c r="AG14" s="400"/>
      <c r="AH14" s="400"/>
      <c r="AI14" s="401"/>
      <c r="AJ14" s="400"/>
      <c r="AK14" s="400"/>
      <c r="AL14" s="402"/>
    </row>
    <row r="15" spans="1:38" ht="202.5" x14ac:dyDescent="0.25">
      <c r="A15" s="403" t="s">
        <v>1109</v>
      </c>
      <c r="B15" s="56" t="s">
        <v>55</v>
      </c>
      <c r="C15" s="56"/>
      <c r="D15" s="56"/>
      <c r="E15" s="56" t="s">
        <v>1104</v>
      </c>
      <c r="F15" s="57">
        <v>2</v>
      </c>
      <c r="G15" s="57"/>
      <c r="H15" s="57"/>
      <c r="I15" s="57"/>
      <c r="J15" s="58">
        <f t="shared" si="0"/>
        <v>2</v>
      </c>
      <c r="K15" s="59" t="s">
        <v>1105</v>
      </c>
      <c r="L15" s="56" t="s">
        <v>1013</v>
      </c>
      <c r="M15" s="56">
        <v>392</v>
      </c>
      <c r="N15" s="56" t="s">
        <v>1110</v>
      </c>
      <c r="O15" s="56" t="s">
        <v>1107</v>
      </c>
      <c r="P15" s="56">
        <v>50</v>
      </c>
      <c r="Q15" s="56" t="s">
        <v>1108</v>
      </c>
      <c r="R15" s="197"/>
      <c r="S15" s="197"/>
      <c r="T15" s="197"/>
      <c r="U15" s="197"/>
      <c r="V15" s="197"/>
      <c r="W15" s="197"/>
      <c r="X15" s="197"/>
      <c r="Y15" s="197"/>
      <c r="Z15" s="197"/>
      <c r="AA15" s="197"/>
      <c r="AB15" s="197"/>
      <c r="AC15" s="197"/>
      <c r="AD15" s="197"/>
      <c r="AE15" s="197"/>
      <c r="AF15" s="197"/>
      <c r="AG15" s="197"/>
      <c r="AH15" s="197"/>
      <c r="AI15" s="404"/>
      <c r="AJ15" s="197"/>
      <c r="AK15" s="197"/>
      <c r="AL15" s="405"/>
    </row>
    <row r="16" spans="1:38" ht="202.5" x14ac:dyDescent="0.25">
      <c r="A16" s="403" t="s">
        <v>1111</v>
      </c>
      <c r="B16" s="56" t="s">
        <v>55</v>
      </c>
      <c r="C16" s="56"/>
      <c r="D16" s="56"/>
      <c r="E16" s="56" t="s">
        <v>1104</v>
      </c>
      <c r="F16" s="57">
        <v>2</v>
      </c>
      <c r="G16" s="57">
        <v>2</v>
      </c>
      <c r="H16" s="57"/>
      <c r="I16" s="57"/>
      <c r="J16" s="58">
        <f t="shared" si="0"/>
        <v>4</v>
      </c>
      <c r="K16" s="59" t="s">
        <v>1105</v>
      </c>
      <c r="L16" s="56" t="s">
        <v>1013</v>
      </c>
      <c r="M16" s="56">
        <v>392</v>
      </c>
      <c r="N16" s="56" t="s">
        <v>1110</v>
      </c>
      <c r="O16" s="56" t="s">
        <v>1107</v>
      </c>
      <c r="P16" s="56">
        <v>100</v>
      </c>
      <c r="Q16" s="56" t="s">
        <v>1108</v>
      </c>
      <c r="R16" s="197"/>
      <c r="S16" s="197"/>
      <c r="T16" s="197"/>
      <c r="U16" s="197"/>
      <c r="V16" s="197"/>
      <c r="W16" s="197"/>
      <c r="X16" s="197"/>
      <c r="Y16" s="197"/>
      <c r="Z16" s="197"/>
      <c r="AA16" s="197"/>
      <c r="AB16" s="197"/>
      <c r="AC16" s="197"/>
      <c r="AD16" s="197"/>
      <c r="AE16" s="197"/>
      <c r="AF16" s="197"/>
      <c r="AG16" s="197"/>
      <c r="AH16" s="197"/>
      <c r="AI16" s="404"/>
      <c r="AJ16" s="197"/>
      <c r="AK16" s="197"/>
      <c r="AL16" s="405"/>
    </row>
    <row r="17" spans="1:38" ht="202.5" x14ac:dyDescent="0.25">
      <c r="A17" s="403" t="s">
        <v>1112</v>
      </c>
      <c r="B17" s="56" t="s">
        <v>55</v>
      </c>
      <c r="C17" s="56"/>
      <c r="D17" s="56"/>
      <c r="E17" s="56" t="s">
        <v>1113</v>
      </c>
      <c r="F17" s="57">
        <v>2</v>
      </c>
      <c r="G17" s="57"/>
      <c r="H17" s="57"/>
      <c r="I17" s="57"/>
      <c r="J17" s="58">
        <f t="shared" si="0"/>
        <v>2</v>
      </c>
      <c r="K17" s="59" t="s">
        <v>1105</v>
      </c>
      <c r="L17" s="56" t="s">
        <v>1013</v>
      </c>
      <c r="M17" s="56">
        <v>392</v>
      </c>
      <c r="N17" s="56" t="s">
        <v>1110</v>
      </c>
      <c r="O17" s="56" t="s">
        <v>1107</v>
      </c>
      <c r="P17" s="56">
        <v>50</v>
      </c>
      <c r="Q17" s="56" t="s">
        <v>1108</v>
      </c>
      <c r="R17" s="197"/>
      <c r="S17" s="197"/>
      <c r="T17" s="197"/>
      <c r="U17" s="197"/>
      <c r="V17" s="197"/>
      <c r="W17" s="197"/>
      <c r="X17" s="197"/>
      <c r="Y17" s="197"/>
      <c r="Z17" s="197"/>
      <c r="AA17" s="197"/>
      <c r="AB17" s="197"/>
      <c r="AC17" s="197"/>
      <c r="AD17" s="197"/>
      <c r="AE17" s="197"/>
      <c r="AF17" s="197"/>
      <c r="AG17" s="197"/>
      <c r="AH17" s="197"/>
      <c r="AI17" s="404"/>
      <c r="AJ17" s="197"/>
      <c r="AK17" s="197"/>
      <c r="AL17" s="405"/>
    </row>
    <row r="18" spans="1:38" ht="202.5" x14ac:dyDescent="0.25">
      <c r="A18" s="403" t="s">
        <v>1114</v>
      </c>
      <c r="B18" s="56" t="s">
        <v>55</v>
      </c>
      <c r="C18" s="56"/>
      <c r="D18" s="56"/>
      <c r="E18" s="56" t="s">
        <v>1113</v>
      </c>
      <c r="F18" s="57">
        <v>2</v>
      </c>
      <c r="G18" s="57"/>
      <c r="H18" s="57"/>
      <c r="I18" s="57"/>
      <c r="J18" s="58">
        <f t="shared" si="0"/>
        <v>2</v>
      </c>
      <c r="K18" s="59" t="s">
        <v>1105</v>
      </c>
      <c r="L18" s="56" t="s">
        <v>1013</v>
      </c>
      <c r="M18" s="56">
        <v>392</v>
      </c>
      <c r="N18" s="56" t="s">
        <v>1110</v>
      </c>
      <c r="O18" s="56" t="s">
        <v>1107</v>
      </c>
      <c r="P18" s="56">
        <v>100</v>
      </c>
      <c r="Q18" s="56" t="s">
        <v>1108</v>
      </c>
      <c r="R18" s="197"/>
      <c r="S18" s="197"/>
      <c r="T18" s="197"/>
      <c r="U18" s="197"/>
      <c r="V18" s="197"/>
      <c r="W18" s="197"/>
      <c r="X18" s="197"/>
      <c r="Y18" s="197"/>
      <c r="Z18" s="197"/>
      <c r="AA18" s="197"/>
      <c r="AB18" s="197"/>
      <c r="AC18" s="197"/>
      <c r="AD18" s="197"/>
      <c r="AE18" s="197"/>
      <c r="AF18" s="197"/>
      <c r="AG18" s="197"/>
      <c r="AH18" s="197"/>
      <c r="AI18" s="404"/>
      <c r="AJ18" s="197"/>
      <c r="AK18" s="197"/>
      <c r="AL18" s="405"/>
    </row>
    <row r="19" spans="1:38" ht="112.5" x14ac:dyDescent="0.25">
      <c r="A19" s="403" t="s">
        <v>1115</v>
      </c>
      <c r="B19" s="56" t="s">
        <v>55</v>
      </c>
      <c r="C19" s="56"/>
      <c r="D19" s="56"/>
      <c r="E19" s="56" t="s">
        <v>1116</v>
      </c>
      <c r="F19" s="57"/>
      <c r="G19" s="57">
        <v>1</v>
      </c>
      <c r="H19" s="57">
        <v>1</v>
      </c>
      <c r="I19" s="57">
        <v>1</v>
      </c>
      <c r="J19" s="58">
        <f t="shared" si="0"/>
        <v>3</v>
      </c>
      <c r="K19" s="59" t="s">
        <v>1105</v>
      </c>
      <c r="L19" s="56" t="s">
        <v>1013</v>
      </c>
      <c r="M19" s="56">
        <v>392</v>
      </c>
      <c r="N19" s="56" t="s">
        <v>1110</v>
      </c>
      <c r="O19" s="56" t="s">
        <v>1107</v>
      </c>
      <c r="P19" s="56">
        <v>75</v>
      </c>
      <c r="Q19" s="56" t="s">
        <v>1108</v>
      </c>
      <c r="R19" s="197"/>
      <c r="S19" s="197"/>
      <c r="T19" s="197"/>
      <c r="U19" s="197"/>
      <c r="V19" s="197"/>
      <c r="W19" s="197"/>
      <c r="X19" s="197"/>
      <c r="Y19" s="197"/>
      <c r="Z19" s="197"/>
      <c r="AA19" s="197"/>
      <c r="AB19" s="197"/>
      <c r="AC19" s="197"/>
      <c r="AD19" s="197"/>
      <c r="AE19" s="197"/>
      <c r="AF19" s="197"/>
      <c r="AG19" s="197"/>
      <c r="AH19" s="197"/>
      <c r="AI19" s="404"/>
      <c r="AJ19" s="197"/>
      <c r="AK19" s="197"/>
      <c r="AL19" s="405"/>
    </row>
    <row r="20" spans="1:38" ht="146.25" x14ac:dyDescent="0.25">
      <c r="A20" s="403" t="s">
        <v>1117</v>
      </c>
      <c r="B20" s="56" t="s">
        <v>55</v>
      </c>
      <c r="C20" s="56"/>
      <c r="D20" s="56"/>
      <c r="E20" s="56" t="s">
        <v>1118</v>
      </c>
      <c r="F20" s="57">
        <v>3</v>
      </c>
      <c r="G20" s="57"/>
      <c r="H20" s="57"/>
      <c r="I20" s="57"/>
      <c r="J20" s="58">
        <v>3</v>
      </c>
      <c r="K20" s="59" t="s">
        <v>1105</v>
      </c>
      <c r="L20" s="56" t="s">
        <v>1013</v>
      </c>
      <c r="M20" s="56">
        <v>360</v>
      </c>
      <c r="N20" s="56" t="s">
        <v>1110</v>
      </c>
      <c r="O20" s="56" t="s">
        <v>1119</v>
      </c>
      <c r="P20" s="56">
        <v>360</v>
      </c>
      <c r="Q20" s="56" t="s">
        <v>1120</v>
      </c>
      <c r="R20" s="197"/>
      <c r="S20" s="197"/>
      <c r="T20" s="197"/>
      <c r="U20" s="197"/>
      <c r="V20" s="197"/>
      <c r="W20" s="197"/>
      <c r="X20" s="197"/>
      <c r="Y20" s="197"/>
      <c r="Z20" s="197"/>
      <c r="AA20" s="197"/>
      <c r="AB20" s="197"/>
      <c r="AC20" s="197"/>
      <c r="AD20" s="197"/>
      <c r="AE20" s="197"/>
      <c r="AF20" s="197"/>
      <c r="AG20" s="197"/>
      <c r="AH20" s="197"/>
      <c r="AI20" s="404"/>
      <c r="AJ20" s="197"/>
      <c r="AK20" s="197"/>
      <c r="AL20" s="405"/>
    </row>
    <row r="21" spans="1:38" ht="146.25" x14ac:dyDescent="0.25">
      <c r="A21" s="403" t="s">
        <v>1121</v>
      </c>
      <c r="B21" s="56" t="s">
        <v>55</v>
      </c>
      <c r="C21" s="56"/>
      <c r="D21" s="56"/>
      <c r="E21" s="56" t="s">
        <v>1122</v>
      </c>
      <c r="F21" s="57">
        <v>8</v>
      </c>
      <c r="G21" s="57"/>
      <c r="H21" s="57"/>
      <c r="I21" s="57"/>
      <c r="J21" s="58">
        <v>8</v>
      </c>
      <c r="K21" s="59" t="s">
        <v>1105</v>
      </c>
      <c r="L21" s="56" t="s">
        <v>1013</v>
      </c>
      <c r="M21" s="56">
        <v>360</v>
      </c>
      <c r="N21" s="56" t="s">
        <v>1110</v>
      </c>
      <c r="O21" s="56" t="s">
        <v>1119</v>
      </c>
      <c r="P21" s="56">
        <v>360</v>
      </c>
      <c r="Q21" s="56" t="s">
        <v>1120</v>
      </c>
      <c r="R21" s="197"/>
      <c r="S21" s="197"/>
      <c r="T21" s="197"/>
      <c r="U21" s="197"/>
      <c r="V21" s="197"/>
      <c r="W21" s="197"/>
      <c r="X21" s="197"/>
      <c r="Y21" s="197"/>
      <c r="Z21" s="197"/>
      <c r="AA21" s="197"/>
      <c r="AB21" s="197"/>
      <c r="AC21" s="197"/>
      <c r="AD21" s="197"/>
      <c r="AE21" s="197"/>
      <c r="AF21" s="197"/>
      <c r="AG21" s="197"/>
      <c r="AH21" s="197"/>
      <c r="AI21" s="404"/>
      <c r="AJ21" s="197"/>
      <c r="AK21" s="197"/>
      <c r="AL21" s="405"/>
    </row>
    <row r="22" spans="1:38" ht="236.25" x14ac:dyDescent="0.25">
      <c r="A22" s="403" t="s">
        <v>1123</v>
      </c>
      <c r="B22" s="56" t="s">
        <v>55</v>
      </c>
      <c r="C22" s="56"/>
      <c r="D22" s="56"/>
      <c r="E22" s="56" t="s">
        <v>1124</v>
      </c>
      <c r="F22" s="57"/>
      <c r="G22" s="57">
        <v>1</v>
      </c>
      <c r="H22" s="57"/>
      <c r="I22" s="57"/>
      <c r="J22" s="58">
        <v>1</v>
      </c>
      <c r="K22" s="59" t="s">
        <v>194</v>
      </c>
      <c r="L22" s="56" t="s">
        <v>1013</v>
      </c>
      <c r="M22" s="56">
        <v>380</v>
      </c>
      <c r="N22" s="56" t="s">
        <v>1125</v>
      </c>
      <c r="O22" s="56" t="s">
        <v>1126</v>
      </c>
      <c r="P22" s="56">
        <v>50</v>
      </c>
      <c r="Q22" s="56" t="s">
        <v>1120</v>
      </c>
      <c r="R22" s="197"/>
      <c r="S22" s="197"/>
      <c r="T22" s="197"/>
      <c r="U22" s="197"/>
      <c r="V22" s="197"/>
      <c r="W22" s="197"/>
      <c r="X22" s="197"/>
      <c r="Y22" s="197"/>
      <c r="Z22" s="197"/>
      <c r="AA22" s="197"/>
      <c r="AB22" s="197"/>
      <c r="AC22" s="197"/>
      <c r="AD22" s="197"/>
      <c r="AE22" s="197"/>
      <c r="AF22" s="197"/>
      <c r="AG22" s="197"/>
      <c r="AH22" s="197"/>
      <c r="AI22" s="404"/>
      <c r="AJ22" s="197"/>
      <c r="AK22" s="197"/>
      <c r="AL22" s="405"/>
    </row>
    <row r="23" spans="1:38" ht="236.25" x14ac:dyDescent="0.25">
      <c r="A23" s="403" t="s">
        <v>1127</v>
      </c>
      <c r="B23" s="56" t="s">
        <v>55</v>
      </c>
      <c r="C23" s="56"/>
      <c r="D23" s="56"/>
      <c r="E23" s="56" t="s">
        <v>1124</v>
      </c>
      <c r="F23" s="57"/>
      <c r="G23" s="57">
        <v>1</v>
      </c>
      <c r="H23" s="57"/>
      <c r="I23" s="57"/>
      <c r="J23" s="58">
        <v>1</v>
      </c>
      <c r="K23" s="59" t="s">
        <v>194</v>
      </c>
      <c r="L23" s="56" t="s">
        <v>1013</v>
      </c>
      <c r="M23" s="56">
        <v>380</v>
      </c>
      <c r="N23" s="56" t="s">
        <v>1125</v>
      </c>
      <c r="O23" s="56" t="s">
        <v>1126</v>
      </c>
      <c r="P23" s="56">
        <v>50</v>
      </c>
      <c r="Q23" s="56" t="s">
        <v>1120</v>
      </c>
      <c r="R23" s="197"/>
      <c r="S23" s="197"/>
      <c r="T23" s="197"/>
      <c r="U23" s="197"/>
      <c r="V23" s="197"/>
      <c r="W23" s="197"/>
      <c r="X23" s="197"/>
      <c r="Y23" s="197"/>
      <c r="Z23" s="197"/>
      <c r="AA23" s="197"/>
      <c r="AB23" s="197"/>
      <c r="AC23" s="197"/>
      <c r="AD23" s="197"/>
      <c r="AE23" s="197"/>
      <c r="AF23" s="197"/>
      <c r="AG23" s="197"/>
      <c r="AH23" s="197"/>
      <c r="AI23" s="404"/>
      <c r="AJ23" s="197"/>
      <c r="AK23" s="197"/>
      <c r="AL23" s="405"/>
    </row>
    <row r="24" spans="1:38" ht="236.25" x14ac:dyDescent="0.25">
      <c r="A24" s="403" t="s">
        <v>1128</v>
      </c>
      <c r="B24" s="56" t="s">
        <v>55</v>
      </c>
      <c r="C24" s="56"/>
      <c r="D24" s="56"/>
      <c r="E24" s="56" t="s">
        <v>1124</v>
      </c>
      <c r="F24" s="57"/>
      <c r="G24" s="57">
        <v>1</v>
      </c>
      <c r="H24" s="57"/>
      <c r="I24" s="57"/>
      <c r="J24" s="58">
        <v>1</v>
      </c>
      <c r="K24" s="59" t="s">
        <v>194</v>
      </c>
      <c r="L24" s="56" t="s">
        <v>1013</v>
      </c>
      <c r="M24" s="56">
        <v>380</v>
      </c>
      <c r="N24" s="56" t="s">
        <v>1125</v>
      </c>
      <c r="O24" s="56" t="s">
        <v>1126</v>
      </c>
      <c r="P24" s="56">
        <v>50</v>
      </c>
      <c r="Q24" s="56" t="s">
        <v>1120</v>
      </c>
      <c r="R24" s="197"/>
      <c r="S24" s="197"/>
      <c r="T24" s="197"/>
      <c r="U24" s="197"/>
      <c r="V24" s="197"/>
      <c r="W24" s="197"/>
      <c r="X24" s="197"/>
      <c r="Y24" s="197"/>
      <c r="Z24" s="197"/>
      <c r="AA24" s="197"/>
      <c r="AB24" s="197"/>
      <c r="AC24" s="197"/>
      <c r="AD24" s="197"/>
      <c r="AE24" s="197"/>
      <c r="AF24" s="197"/>
      <c r="AG24" s="197"/>
      <c r="AH24" s="197"/>
      <c r="AI24" s="404"/>
      <c r="AJ24" s="197"/>
      <c r="AK24" s="197"/>
      <c r="AL24" s="405"/>
    </row>
    <row r="25" spans="1:38" ht="78.75" x14ac:dyDescent="0.25">
      <c r="A25" s="403" t="s">
        <v>1129</v>
      </c>
      <c r="B25" s="56" t="s">
        <v>55</v>
      </c>
      <c r="C25" s="56"/>
      <c r="D25" s="56"/>
      <c r="E25" s="56" t="s">
        <v>1130</v>
      </c>
      <c r="F25" s="57">
        <v>2</v>
      </c>
      <c r="G25" s="57"/>
      <c r="H25" s="57"/>
      <c r="I25" s="57"/>
      <c r="J25" s="58">
        <v>2</v>
      </c>
      <c r="K25" s="59" t="s">
        <v>1105</v>
      </c>
      <c r="L25" s="56" t="s">
        <v>1013</v>
      </c>
      <c r="M25" s="56">
        <v>30</v>
      </c>
      <c r="N25" s="56" t="s">
        <v>1131</v>
      </c>
      <c r="O25" s="56" t="s">
        <v>1132</v>
      </c>
      <c r="P25" s="56">
        <v>30</v>
      </c>
      <c r="Q25" s="56" t="s">
        <v>1120</v>
      </c>
      <c r="R25" s="197"/>
      <c r="S25" s="197"/>
      <c r="T25" s="197"/>
      <c r="U25" s="197"/>
      <c r="V25" s="197"/>
      <c r="W25" s="197"/>
      <c r="X25" s="197"/>
      <c r="Y25" s="197"/>
      <c r="Z25" s="197"/>
      <c r="AA25" s="197"/>
      <c r="AB25" s="197"/>
      <c r="AC25" s="197"/>
      <c r="AD25" s="197"/>
      <c r="AE25" s="197"/>
      <c r="AF25" s="197"/>
      <c r="AG25" s="197"/>
      <c r="AH25" s="197"/>
      <c r="AI25" s="404"/>
      <c r="AJ25" s="197"/>
      <c r="AK25" s="197"/>
      <c r="AL25" s="405"/>
    </row>
    <row r="26" spans="1:38" ht="78.75" x14ac:dyDescent="0.25">
      <c r="A26" s="403" t="s">
        <v>1129</v>
      </c>
      <c r="B26" s="56" t="s">
        <v>55</v>
      </c>
      <c r="C26" s="56"/>
      <c r="D26" s="56"/>
      <c r="E26" s="56" t="s">
        <v>1130</v>
      </c>
      <c r="F26" s="57">
        <v>1</v>
      </c>
      <c r="G26" s="57"/>
      <c r="H26" s="57"/>
      <c r="I26" s="57"/>
      <c r="J26" s="58">
        <v>1</v>
      </c>
      <c r="K26" s="59" t="s">
        <v>1105</v>
      </c>
      <c r="L26" s="56" t="s">
        <v>1013</v>
      </c>
      <c r="M26" s="56">
        <v>30</v>
      </c>
      <c r="N26" s="56" t="s">
        <v>1131</v>
      </c>
      <c r="O26" s="56" t="s">
        <v>1132</v>
      </c>
      <c r="P26" s="56">
        <v>30</v>
      </c>
      <c r="Q26" s="56" t="s">
        <v>1120</v>
      </c>
      <c r="R26" s="197"/>
      <c r="S26" s="197"/>
      <c r="T26" s="197"/>
      <c r="U26" s="197"/>
      <c r="V26" s="197"/>
      <c r="W26" s="197"/>
      <c r="X26" s="197"/>
      <c r="Y26" s="197"/>
      <c r="Z26" s="197"/>
      <c r="AA26" s="197"/>
      <c r="AB26" s="197"/>
      <c r="AC26" s="197"/>
      <c r="AD26" s="197"/>
      <c r="AE26" s="197"/>
      <c r="AF26" s="197"/>
      <c r="AG26" s="197"/>
      <c r="AH26" s="197"/>
      <c r="AI26" s="404"/>
      <c r="AJ26" s="197"/>
      <c r="AK26" s="197"/>
      <c r="AL26" s="405"/>
    </row>
    <row r="27" spans="1:38" ht="157.5" x14ac:dyDescent="0.25">
      <c r="A27" s="403" t="s">
        <v>1133</v>
      </c>
      <c r="B27" s="56" t="s">
        <v>55</v>
      </c>
      <c r="C27" s="56"/>
      <c r="D27" s="56"/>
      <c r="E27" s="56" t="s">
        <v>1134</v>
      </c>
      <c r="F27" s="57">
        <v>1</v>
      </c>
      <c r="G27" s="57"/>
      <c r="H27" s="57"/>
      <c r="I27" s="57"/>
      <c r="J27" s="58">
        <v>1</v>
      </c>
      <c r="K27" s="59" t="s">
        <v>1105</v>
      </c>
      <c r="L27" s="56" t="s">
        <v>1013</v>
      </c>
      <c r="M27" s="56">
        <v>120</v>
      </c>
      <c r="N27" s="56" t="s">
        <v>1131</v>
      </c>
      <c r="O27" s="56" t="s">
        <v>1135</v>
      </c>
      <c r="P27" s="56">
        <v>120</v>
      </c>
      <c r="Q27" s="56" t="s">
        <v>1120</v>
      </c>
      <c r="R27" s="197"/>
      <c r="S27" s="197"/>
      <c r="T27" s="197"/>
      <c r="U27" s="197"/>
      <c r="V27" s="197"/>
      <c r="W27" s="197"/>
      <c r="X27" s="197"/>
      <c r="Y27" s="197"/>
      <c r="Z27" s="197"/>
      <c r="AA27" s="197"/>
      <c r="AB27" s="197"/>
      <c r="AC27" s="197"/>
      <c r="AD27" s="197"/>
      <c r="AE27" s="197"/>
      <c r="AF27" s="197"/>
      <c r="AG27" s="197"/>
      <c r="AH27" s="197"/>
      <c r="AI27" s="404"/>
      <c r="AJ27" s="197"/>
      <c r="AK27" s="197"/>
      <c r="AL27" s="405"/>
    </row>
    <row r="28" spans="1:38" ht="15.75" thickBot="1" x14ac:dyDescent="0.3">
      <c r="A28" s="250" t="s">
        <v>45</v>
      </c>
      <c r="B28" s="251"/>
      <c r="C28" s="251"/>
      <c r="D28" s="251"/>
      <c r="E28" s="250"/>
      <c r="F28" s="252">
        <f>SUM(F9:F27)</f>
        <v>24</v>
      </c>
      <c r="G28" s="252">
        <f>SUM(G9:G27)</f>
        <v>6</v>
      </c>
      <c r="H28" s="252">
        <f>SUM(H9:H27)</f>
        <v>1</v>
      </c>
      <c r="I28" s="252">
        <f>SUM(I9:I27)</f>
        <v>1</v>
      </c>
      <c r="J28" s="252">
        <f>SUM(J9:J27)</f>
        <v>32</v>
      </c>
      <c r="K28" s="252" t="s">
        <v>70</v>
      </c>
      <c r="L28" s="252" t="s">
        <v>70</v>
      </c>
      <c r="M28" s="252" t="s">
        <v>70</v>
      </c>
      <c r="N28" s="252"/>
      <c r="O28" s="253"/>
      <c r="P28" s="252"/>
      <c r="Q28" s="253"/>
      <c r="R28" s="253">
        <f>SUM(R9:R27)</f>
        <v>0</v>
      </c>
      <c r="S28" s="253">
        <f>SUM(S23:S27)</f>
        <v>0</v>
      </c>
      <c r="T28" s="253">
        <f>SUM(S28)</f>
        <v>0</v>
      </c>
      <c r="U28" s="253"/>
      <c r="V28" s="253">
        <f>SUM(T28)</f>
        <v>0</v>
      </c>
      <c r="W28" s="253">
        <f>SUM(V28,R28)</f>
        <v>0</v>
      </c>
      <c r="X28" s="253"/>
      <c r="Y28" s="253">
        <f>SUM(W28)</f>
        <v>0</v>
      </c>
      <c r="Z28" s="253">
        <f>SUM(Y28)</f>
        <v>0</v>
      </c>
      <c r="AA28" s="253"/>
      <c r="AB28" s="253"/>
      <c r="AC28" s="253">
        <f>SUM(Z28)</f>
        <v>0</v>
      </c>
      <c r="AD28" s="253">
        <f>SUM(AC28)</f>
        <v>0</v>
      </c>
      <c r="AE28" s="253">
        <f>SUM(AD28)</f>
        <v>0</v>
      </c>
      <c r="AF28" s="253">
        <f>SUM(AE28)</f>
        <v>0</v>
      </c>
      <c r="AG28" s="254"/>
      <c r="AH28" s="254"/>
      <c r="AI28" s="254"/>
      <c r="AJ28" s="253">
        <f>SUM(AJ23:AJ27)</f>
        <v>0</v>
      </c>
      <c r="AK28" s="253"/>
      <c r="AL28" s="255"/>
    </row>
    <row r="29" spans="1:38" ht="15.75" thickBot="1" x14ac:dyDescent="0.3">
      <c r="A29" s="762" t="s">
        <v>71</v>
      </c>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63"/>
      <c r="AL29" s="764"/>
    </row>
    <row r="33" spans="1:5" x14ac:dyDescent="0.25">
      <c r="A33" s="742" t="s">
        <v>1136</v>
      </c>
      <c r="B33" s="742"/>
      <c r="C33" s="742"/>
      <c r="D33" s="742"/>
      <c r="E33" s="742"/>
    </row>
    <row r="34" spans="1:5" x14ac:dyDescent="0.25">
      <c r="A34" t="s">
        <v>73</v>
      </c>
    </row>
    <row r="37" spans="1:5" x14ac:dyDescent="0.25">
      <c r="A37" s="742" t="s">
        <v>74</v>
      </c>
      <c r="B37" s="742"/>
      <c r="C37" s="742"/>
      <c r="D37" s="742"/>
      <c r="E37" s="742"/>
    </row>
    <row r="38" spans="1:5" x14ac:dyDescent="0.25">
      <c r="A38" t="s">
        <v>75</v>
      </c>
    </row>
  </sheetData>
  <mergeCells count="40">
    <mergeCell ref="A29:AL29"/>
    <mergeCell ref="A33:E33"/>
    <mergeCell ref="AJ11:AJ13"/>
    <mergeCell ref="AK11:AK13"/>
    <mergeCell ref="S11:S13"/>
    <mergeCell ref="A37:E37"/>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8"/>
  <sheetViews>
    <sheetView workbookViewId="0">
      <selection sqref="A1:E4"/>
    </sheetView>
  </sheetViews>
  <sheetFormatPr baseColWidth="10" defaultRowHeight="15.75" x14ac:dyDescent="0.25"/>
  <cols>
    <col min="1" max="1" width="20.5703125" customWidth="1"/>
    <col min="2" max="3" width="5.140625" customWidth="1"/>
    <col min="4" max="4" width="5.42578125" customWidth="1"/>
    <col min="5" max="5" width="22.42578125" customWidth="1"/>
    <col min="6" max="7" width="5.5703125" bestFit="1" customWidth="1"/>
    <col min="8" max="10" width="7" bestFit="1" customWidth="1"/>
    <col min="11" max="11" width="21.42578125" customWidth="1"/>
    <col min="12" max="12" width="16.7109375" customWidth="1"/>
    <col min="13" max="13" width="13.140625" customWidth="1"/>
    <col min="14" max="14" width="13.85546875" customWidth="1"/>
    <col min="15" max="15" width="17.5703125" customWidth="1"/>
    <col min="16" max="16" width="13.140625" customWidth="1"/>
    <col min="17" max="17" width="15.140625" style="500" customWidth="1"/>
    <col min="18" max="18" width="12.42578125" customWidth="1"/>
    <col min="19" max="19" width="11.5703125" bestFit="1" customWidth="1"/>
    <col min="20" max="20" width="11.5703125" customWidth="1"/>
    <col min="21" max="21" width="11.5703125" bestFit="1" customWidth="1"/>
    <col min="22" max="22" width="9.42578125" customWidth="1"/>
    <col min="23" max="23" width="8" customWidth="1"/>
    <col min="24" max="24" width="8.85546875" customWidth="1"/>
    <col min="25" max="25" width="9.140625" customWidth="1"/>
    <col min="26" max="26" width="8" customWidth="1"/>
    <col min="27" max="27" width="31.5703125" customWidth="1"/>
    <col min="28" max="28" width="8.85546875" customWidth="1"/>
    <col min="29" max="29" width="6.85546875" customWidth="1"/>
    <col min="30" max="30" width="6.42578125" customWidth="1"/>
    <col min="31" max="31" width="6.7109375" customWidth="1"/>
    <col min="32" max="32" width="6.85546875" customWidth="1"/>
    <col min="33" max="33" width="24.28515625" customWidth="1"/>
    <col min="34" max="34" width="19.28515625" customWidth="1"/>
    <col min="35" max="35" width="12.42578125" customWidth="1"/>
    <col min="36" max="37" width="11.85546875" customWidth="1"/>
    <col min="41" max="41" width="11.85546875" bestFit="1"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ht="15"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ht="15" x14ac:dyDescent="0.25">
      <c r="A4" s="726"/>
      <c r="B4" s="727"/>
      <c r="C4" s="727"/>
      <c r="D4" s="727"/>
      <c r="E4" s="728"/>
      <c r="F4" s="669"/>
      <c r="G4" s="670"/>
      <c r="H4" s="670"/>
      <c r="I4" s="670"/>
      <c r="J4" s="670"/>
      <c r="K4" s="670"/>
      <c r="L4" s="670"/>
      <c r="M4" s="670"/>
      <c r="N4" s="670"/>
      <c r="O4" s="671"/>
      <c r="P4" s="675"/>
      <c r="Q4" s="676"/>
    </row>
    <row r="6" spans="1:38" x14ac:dyDescent="0.25">
      <c r="A6" s="501" t="s">
        <v>5</v>
      </c>
      <c r="B6" s="501"/>
      <c r="C6" s="501"/>
      <c r="D6" s="501"/>
      <c r="E6" s="50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125"/>
    </row>
    <row r="7" spans="1:38" x14ac:dyDescent="0.25">
      <c r="A7" s="2" t="s">
        <v>1538</v>
      </c>
      <c r="B7" s="2"/>
      <c r="C7" s="2"/>
      <c r="D7" s="2"/>
      <c r="E7" s="2"/>
      <c r="F7" s="2"/>
      <c r="G7" s="2"/>
      <c r="H7" s="2"/>
      <c r="I7" s="2"/>
      <c r="J7" s="2"/>
      <c r="K7" s="2"/>
    </row>
    <row r="8" spans="1:38" x14ac:dyDescent="0.25">
      <c r="A8" s="2" t="s">
        <v>1539</v>
      </c>
      <c r="B8" s="2"/>
      <c r="C8" s="2"/>
      <c r="D8" s="2"/>
      <c r="E8" s="2">
        <v>4</v>
      </c>
      <c r="F8" s="2"/>
      <c r="G8" s="2"/>
      <c r="H8" s="2"/>
      <c r="I8" s="2"/>
    </row>
    <row r="9" spans="1:38" ht="16.5" thickBot="1" x14ac:dyDescent="0.3">
      <c r="A9" s="3"/>
      <c r="B9" s="3"/>
      <c r="C9" s="3"/>
      <c r="D9" s="3"/>
      <c r="E9" s="3"/>
      <c r="F9" s="3"/>
      <c r="G9" s="3"/>
      <c r="H9" s="3"/>
      <c r="I9" s="3"/>
    </row>
    <row r="10" spans="1:38" s="472" customFormat="1" ht="12" thickBot="1" x14ac:dyDescent="0.25">
      <c r="A10" s="765" t="s">
        <v>8</v>
      </c>
      <c r="B10" s="766"/>
      <c r="C10" s="766"/>
      <c r="D10" s="766"/>
      <c r="E10" s="766"/>
      <c r="F10" s="766"/>
      <c r="G10" s="766"/>
      <c r="H10" s="766"/>
      <c r="I10" s="766"/>
      <c r="J10" s="766"/>
      <c r="K10" s="766"/>
      <c r="L10" s="766"/>
      <c r="M10" s="766"/>
      <c r="N10" s="767"/>
      <c r="O10" s="502"/>
      <c r="P10" s="502"/>
      <c r="Q10" s="502"/>
      <c r="R10" s="768" t="s">
        <v>9</v>
      </c>
      <c r="S10" s="769"/>
      <c r="T10" s="769"/>
      <c r="U10" s="769"/>
      <c r="V10" s="770"/>
      <c r="W10" s="770"/>
      <c r="X10" s="770"/>
      <c r="Y10" s="770"/>
      <c r="Z10" s="770"/>
      <c r="AA10" s="770"/>
      <c r="AB10" s="770"/>
      <c r="AC10" s="770"/>
      <c r="AD10" s="770"/>
      <c r="AE10" s="769"/>
      <c r="AF10" s="769"/>
      <c r="AG10" s="769"/>
      <c r="AH10" s="769"/>
      <c r="AI10" s="770"/>
      <c r="AJ10" s="769"/>
      <c r="AK10" s="769"/>
      <c r="AL10" s="771"/>
    </row>
    <row r="11" spans="1:38" s="472" customFormat="1" ht="11.25" x14ac:dyDescent="0.2">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s="472" customFormat="1" ht="11.25" x14ac:dyDescent="0.2">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s="472" customFormat="1" ht="68.25" thickBot="1" x14ac:dyDescent="0.25">
      <c r="A13" s="737"/>
      <c r="B13" s="503" t="s">
        <v>38</v>
      </c>
      <c r="C13" s="503" t="s">
        <v>39</v>
      </c>
      <c r="D13" s="504" t="s">
        <v>40</v>
      </c>
      <c r="E13" s="738"/>
      <c r="F13" s="7" t="s">
        <v>41</v>
      </c>
      <c r="G13" s="7" t="s">
        <v>42</v>
      </c>
      <c r="H13" s="7" t="s">
        <v>43</v>
      </c>
      <c r="I13" s="7" t="s">
        <v>44</v>
      </c>
      <c r="J13" s="8" t="s">
        <v>45</v>
      </c>
      <c r="K13" s="738"/>
      <c r="L13" s="738"/>
      <c r="M13" s="738"/>
      <c r="N13" s="739"/>
      <c r="O13" s="701"/>
      <c r="P13" s="703"/>
      <c r="Q13" s="705"/>
      <c r="R13" s="740"/>
      <c r="S13" s="741"/>
      <c r="T13" s="741"/>
      <c r="U13" s="741"/>
      <c r="V13" s="121" t="s">
        <v>46</v>
      </c>
      <c r="W13" s="121" t="s">
        <v>47</v>
      </c>
      <c r="X13" s="121" t="s">
        <v>48</v>
      </c>
      <c r="Y13" s="121" t="s">
        <v>49</v>
      </c>
      <c r="Z13" s="121" t="s">
        <v>47</v>
      </c>
      <c r="AA13" s="695"/>
      <c r="AB13" s="697"/>
      <c r="AC13" s="121" t="s">
        <v>50</v>
      </c>
      <c r="AD13" s="121" t="s">
        <v>51</v>
      </c>
      <c r="AE13" s="123" t="s">
        <v>52</v>
      </c>
      <c r="AF13" s="123" t="s">
        <v>53</v>
      </c>
      <c r="AG13" s="741"/>
      <c r="AH13" s="749"/>
      <c r="AI13" s="717"/>
      <c r="AJ13" s="708"/>
      <c r="AK13" s="709"/>
      <c r="AL13" s="712"/>
    </row>
    <row r="14" spans="1:38" s="472" customFormat="1" ht="12" thickBot="1" x14ac:dyDescent="0.25">
      <c r="A14" s="131"/>
      <c r="B14" s="132"/>
      <c r="C14" s="132"/>
      <c r="D14" s="133"/>
      <c r="E14" s="132"/>
      <c r="F14" s="134"/>
      <c r="G14" s="134"/>
      <c r="H14" s="134"/>
      <c r="I14" s="134"/>
      <c r="J14" s="114">
        <f>SUM(F14:I14)</f>
        <v>0</v>
      </c>
      <c r="K14" s="135"/>
      <c r="L14" s="135"/>
      <c r="M14" s="137"/>
      <c r="N14" s="138"/>
      <c r="O14" s="505"/>
      <c r="P14" s="505"/>
      <c r="Q14" s="505"/>
      <c r="R14" s="506">
        <f>SUM(J14)</f>
        <v>0</v>
      </c>
      <c r="S14" s="134">
        <v>0</v>
      </c>
      <c r="T14" s="142">
        <f t="shared" ref="T14:T19" si="0">SUM(S14)</f>
        <v>0</v>
      </c>
      <c r="U14" s="135"/>
      <c r="V14" s="507">
        <f t="shared" ref="V14:V19" si="1">SUM(T14)</f>
        <v>0</v>
      </c>
      <c r="W14" s="507">
        <f t="shared" ref="W14:W19" si="2">SUM(V14,R14)</f>
        <v>0</v>
      </c>
      <c r="X14" s="507"/>
      <c r="Y14" s="507">
        <f t="shared" ref="Y14:Y19" si="3">SUM(W14)</f>
        <v>0</v>
      </c>
      <c r="Z14" s="507">
        <f t="shared" ref="Z14:Z19" si="4">SUM(Y14)</f>
        <v>0</v>
      </c>
      <c r="AA14" s="507"/>
      <c r="AB14" s="507"/>
      <c r="AC14" s="507">
        <f t="shared" ref="AC14:AC19" si="5">SUM(Z14)</f>
        <v>0</v>
      </c>
      <c r="AD14" s="507">
        <f t="shared" ref="AD14:AF19" si="6">SUM(AC14)</f>
        <v>0</v>
      </c>
      <c r="AE14" s="142">
        <f t="shared" si="6"/>
        <v>0</v>
      </c>
      <c r="AF14" s="142">
        <f t="shared" si="6"/>
        <v>0</v>
      </c>
      <c r="AG14" s="135"/>
      <c r="AH14" s="137"/>
      <c r="AI14" s="141"/>
      <c r="AJ14" s="142"/>
      <c r="AK14" s="143"/>
      <c r="AL14" s="508"/>
    </row>
    <row r="15" spans="1:38" s="472" customFormat="1" ht="123.75" x14ac:dyDescent="0.2">
      <c r="A15" s="509" t="s">
        <v>1540</v>
      </c>
      <c r="B15" s="510" t="s">
        <v>55</v>
      </c>
      <c r="C15" s="510"/>
      <c r="D15" s="511"/>
      <c r="E15" s="512" t="s">
        <v>1541</v>
      </c>
      <c r="F15" s="513">
        <v>0</v>
      </c>
      <c r="G15" s="513">
        <v>13</v>
      </c>
      <c r="H15" s="513">
        <v>13</v>
      </c>
      <c r="I15" s="513">
        <v>13</v>
      </c>
      <c r="J15" s="514">
        <f t="shared" ref="J15:J19" si="7">SUM(F15:I15)</f>
        <v>39</v>
      </c>
      <c r="K15" s="515" t="s">
        <v>1542</v>
      </c>
      <c r="L15" s="515" t="s">
        <v>114</v>
      </c>
      <c r="M15" s="516">
        <v>316</v>
      </c>
      <c r="N15" s="517" t="s">
        <v>1543</v>
      </c>
      <c r="O15" s="348" t="s">
        <v>1544</v>
      </c>
      <c r="P15" s="348">
        <v>13</v>
      </c>
      <c r="Q15" s="348" t="s">
        <v>1545</v>
      </c>
      <c r="R15" s="518"/>
      <c r="S15" s="396"/>
      <c r="T15" s="396"/>
      <c r="U15" s="396"/>
      <c r="V15" s="396"/>
      <c r="W15" s="396"/>
      <c r="X15" s="396"/>
      <c r="Y15" s="396"/>
      <c r="Z15" s="396"/>
      <c r="AA15" s="396"/>
      <c r="AB15" s="396"/>
      <c r="AC15" s="396"/>
      <c r="AD15" s="396"/>
      <c r="AE15" s="396"/>
      <c r="AF15" s="396"/>
      <c r="AG15" s="358"/>
      <c r="AH15" s="519"/>
      <c r="AI15" s="520"/>
      <c r="AJ15" s="396"/>
      <c r="AK15" s="521"/>
      <c r="AL15" s="522"/>
    </row>
    <row r="16" spans="1:38" s="472" customFormat="1" ht="113.25" thickBot="1" x14ac:dyDescent="0.25">
      <c r="A16" s="509" t="s">
        <v>1546</v>
      </c>
      <c r="B16" s="200" t="s">
        <v>55</v>
      </c>
      <c r="C16" s="200" t="s">
        <v>55</v>
      </c>
      <c r="D16" s="511" t="s">
        <v>55</v>
      </c>
      <c r="E16" s="350" t="s">
        <v>1547</v>
      </c>
      <c r="F16" s="513">
        <v>345</v>
      </c>
      <c r="G16" s="513">
        <v>545</v>
      </c>
      <c r="H16" s="200">
        <v>1045</v>
      </c>
      <c r="I16" s="523">
        <v>1495</v>
      </c>
      <c r="J16" s="524">
        <f t="shared" si="7"/>
        <v>3430</v>
      </c>
      <c r="K16" s="515" t="s">
        <v>1548</v>
      </c>
      <c r="L16" s="515" t="s">
        <v>114</v>
      </c>
      <c r="M16" s="516">
        <v>375</v>
      </c>
      <c r="N16" s="517" t="s">
        <v>1549</v>
      </c>
      <c r="O16" s="348" t="s">
        <v>1550</v>
      </c>
      <c r="P16" s="348">
        <v>7000</v>
      </c>
      <c r="Q16" s="348" t="s">
        <v>1545</v>
      </c>
      <c r="R16" s="518"/>
      <c r="S16" s="147"/>
      <c r="T16" s="147"/>
      <c r="U16" s="152"/>
      <c r="V16" s="147"/>
      <c r="W16" s="147"/>
      <c r="X16" s="525"/>
      <c r="Y16" s="237"/>
      <c r="Z16" s="237"/>
      <c r="AA16" s="152"/>
      <c r="AB16" s="357"/>
      <c r="AC16" s="147"/>
      <c r="AD16" s="147"/>
      <c r="AE16" s="147"/>
      <c r="AF16" s="147"/>
      <c r="AG16" s="56"/>
      <c r="AH16" s="337"/>
      <c r="AI16" s="170"/>
      <c r="AJ16" s="147"/>
      <c r="AK16" s="526"/>
      <c r="AL16" s="527"/>
    </row>
    <row r="17" spans="1:38" s="472" customFormat="1" ht="68.25" thickBot="1" x14ac:dyDescent="0.25">
      <c r="A17" s="509" t="s">
        <v>1551</v>
      </c>
      <c r="B17" s="200"/>
      <c r="C17" s="200"/>
      <c r="D17" s="528" t="s">
        <v>55</v>
      </c>
      <c r="E17" s="350" t="s">
        <v>1552</v>
      </c>
      <c r="F17" s="513">
        <v>0</v>
      </c>
      <c r="G17" s="513">
        <v>3</v>
      </c>
      <c r="H17" s="200">
        <v>3</v>
      </c>
      <c r="I17" s="523">
        <v>3</v>
      </c>
      <c r="J17" s="524">
        <f t="shared" si="7"/>
        <v>9</v>
      </c>
      <c r="K17" s="348" t="s">
        <v>1553</v>
      </c>
      <c r="L17" s="515" t="s">
        <v>114</v>
      </c>
      <c r="M17" s="529">
        <v>415</v>
      </c>
      <c r="N17" s="530" t="s">
        <v>1554</v>
      </c>
      <c r="O17" s="348" t="s">
        <v>1555</v>
      </c>
      <c r="P17" s="348">
        <v>3</v>
      </c>
      <c r="Q17" s="348" t="s">
        <v>1556</v>
      </c>
      <c r="R17" s="373"/>
      <c r="S17" s="28"/>
      <c r="T17" s="28"/>
      <c r="U17" s="28"/>
      <c r="V17" s="28"/>
      <c r="W17" s="28"/>
      <c r="X17" s="28"/>
      <c r="Y17" s="28"/>
      <c r="Z17" s="28"/>
      <c r="AA17" s="56"/>
      <c r="AB17" s="531"/>
      <c r="AC17" s="28"/>
      <c r="AD17" s="28"/>
      <c r="AE17" s="28"/>
      <c r="AF17" s="28"/>
      <c r="AG17" s="56"/>
      <c r="AH17" s="337"/>
      <c r="AI17" s="532"/>
      <c r="AJ17" s="28"/>
      <c r="AK17" s="521"/>
      <c r="AL17" s="527"/>
    </row>
    <row r="18" spans="1:38" s="472" customFormat="1" ht="102" thickBot="1" x14ac:dyDescent="0.25">
      <c r="A18" s="533" t="s">
        <v>1557</v>
      </c>
      <c r="B18" s="534" t="s">
        <v>55</v>
      </c>
      <c r="C18" s="535" t="s">
        <v>55</v>
      </c>
      <c r="D18" s="536"/>
      <c r="E18" s="350" t="s">
        <v>1558</v>
      </c>
      <c r="F18" s="513">
        <v>70</v>
      </c>
      <c r="G18" s="513">
        <v>110</v>
      </c>
      <c r="H18" s="537">
        <v>110</v>
      </c>
      <c r="I18" s="537">
        <v>110</v>
      </c>
      <c r="J18" s="538">
        <f t="shared" si="7"/>
        <v>400</v>
      </c>
      <c r="K18" s="348" t="s">
        <v>1559</v>
      </c>
      <c r="L18" s="515" t="s">
        <v>114</v>
      </c>
      <c r="M18" s="539">
        <v>372</v>
      </c>
      <c r="N18" s="540" t="s">
        <v>1560</v>
      </c>
      <c r="O18" s="348" t="s">
        <v>1561</v>
      </c>
      <c r="P18" s="348">
        <v>550</v>
      </c>
      <c r="Q18" s="348" t="s">
        <v>1545</v>
      </c>
      <c r="R18" s="541"/>
      <c r="S18" s="180"/>
      <c r="T18" s="180"/>
      <c r="U18" s="182"/>
      <c r="V18" s="236"/>
      <c r="W18" s="237"/>
      <c r="X18" s="525"/>
      <c r="Y18" s="237"/>
      <c r="Z18" s="237"/>
      <c r="AA18" s="531"/>
      <c r="AB18" s="531"/>
      <c r="AC18" s="237"/>
      <c r="AD18" s="237"/>
      <c r="AE18" s="237"/>
      <c r="AF18" s="237"/>
      <c r="AG18" s="542"/>
      <c r="AH18" s="543"/>
      <c r="AI18" s="532"/>
      <c r="AJ18" s="237"/>
      <c r="AK18" s="526"/>
      <c r="AL18" s="544"/>
    </row>
    <row r="19" spans="1:38" s="472" customFormat="1" ht="12" thickBot="1" x14ac:dyDescent="0.25">
      <c r="A19" s="545" t="s">
        <v>45</v>
      </c>
      <c r="B19" s="546"/>
      <c r="C19" s="546"/>
      <c r="D19" s="546"/>
      <c r="E19" s="547"/>
      <c r="F19" s="547">
        <f>SUM(F14:F18)</f>
        <v>415</v>
      </c>
      <c r="G19" s="547">
        <f>SUM(G14:G18)</f>
        <v>671</v>
      </c>
      <c r="H19" s="547">
        <f>SUM(H14:H18)</f>
        <v>1171</v>
      </c>
      <c r="I19" s="547">
        <f>SUM(I14:I18)</f>
        <v>1621</v>
      </c>
      <c r="J19" s="548">
        <f t="shared" si="7"/>
        <v>3878</v>
      </c>
      <c r="K19" s="548" t="s">
        <v>70</v>
      </c>
      <c r="L19" s="548" t="s">
        <v>70</v>
      </c>
      <c r="M19" s="548" t="s">
        <v>70</v>
      </c>
      <c r="N19" s="548" t="s">
        <v>70</v>
      </c>
      <c r="O19" s="548" t="s">
        <v>70</v>
      </c>
      <c r="P19" s="547">
        <f>SUM(P14:P18)</f>
        <v>7566</v>
      </c>
      <c r="Q19" s="548" t="s">
        <v>70</v>
      </c>
      <c r="R19" s="51">
        <f>SUM(R14:R18)</f>
        <v>0</v>
      </c>
      <c r="S19" s="46">
        <f>SUM(S14:S18)</f>
        <v>0</v>
      </c>
      <c r="T19" s="46">
        <f t="shared" si="0"/>
        <v>0</v>
      </c>
      <c r="U19" s="46"/>
      <c r="V19" s="52">
        <f t="shared" si="1"/>
        <v>0</v>
      </c>
      <c r="W19" s="52">
        <f t="shared" si="2"/>
        <v>0</v>
      </c>
      <c r="X19" s="52"/>
      <c r="Y19" s="52">
        <f t="shared" si="3"/>
        <v>0</v>
      </c>
      <c r="Z19" s="52">
        <f t="shared" si="4"/>
        <v>0</v>
      </c>
      <c r="AA19" s="52"/>
      <c r="AB19" s="52"/>
      <c r="AC19" s="52">
        <f t="shared" si="5"/>
        <v>0</v>
      </c>
      <c r="AD19" s="52">
        <f t="shared" si="6"/>
        <v>0</v>
      </c>
      <c r="AE19" s="52">
        <f t="shared" si="6"/>
        <v>0</v>
      </c>
      <c r="AF19" s="52">
        <f t="shared" si="6"/>
        <v>0</v>
      </c>
      <c r="AG19" s="53"/>
      <c r="AH19" s="54"/>
      <c r="AI19" s="54"/>
      <c r="AJ19" s="52">
        <f>SUM(AJ14:AJ18)</f>
        <v>0</v>
      </c>
      <c r="AK19" s="52"/>
      <c r="AL19" s="508"/>
    </row>
    <row r="20" spans="1:38" s="472" customFormat="1" ht="12" thickBot="1" x14ac:dyDescent="0.25">
      <c r="A20" s="762" t="s">
        <v>71</v>
      </c>
      <c r="B20" s="763"/>
      <c r="C20" s="763"/>
      <c r="D20" s="763"/>
      <c r="E20" s="763"/>
      <c r="F20" s="763"/>
      <c r="G20" s="763"/>
      <c r="H20" s="763"/>
      <c r="I20" s="763"/>
      <c r="J20" s="763"/>
      <c r="K20" s="763"/>
      <c r="L20" s="763"/>
      <c r="M20" s="763"/>
      <c r="N20" s="763"/>
      <c r="O20" s="763"/>
      <c r="P20" s="763"/>
      <c r="Q20" s="763"/>
      <c r="R20" s="238"/>
      <c r="S20" s="238"/>
      <c r="T20" s="238"/>
      <c r="U20" s="238"/>
      <c r="V20" s="238"/>
      <c r="W20" s="238"/>
      <c r="X20" s="238"/>
      <c r="Y20" s="238"/>
      <c r="Z20" s="238"/>
      <c r="AA20" s="238"/>
      <c r="AB20" s="238"/>
      <c r="AC20" s="238"/>
      <c r="AD20" s="238"/>
      <c r="AE20" s="238"/>
      <c r="AF20" s="238"/>
      <c r="AG20" s="238"/>
      <c r="AH20" s="238"/>
      <c r="AI20" s="238"/>
      <c r="AJ20" s="238"/>
      <c r="AK20" s="238"/>
      <c r="AL20" s="239"/>
    </row>
    <row r="21" spans="1:38" s="552" customFormat="1" ht="18.75" x14ac:dyDescent="0.3">
      <c r="A21" s="549"/>
      <c r="B21" s="549"/>
      <c r="C21" s="549"/>
      <c r="D21" s="549"/>
      <c r="E21" s="549"/>
      <c r="F21" s="549"/>
      <c r="G21" s="549"/>
      <c r="H21" s="549"/>
      <c r="I21" s="549"/>
      <c r="J21" s="549"/>
      <c r="K21" s="549"/>
      <c r="L21" s="549"/>
      <c r="M21" s="549"/>
      <c r="N21" s="549"/>
      <c r="O21" s="549"/>
      <c r="P21" s="549"/>
      <c r="Q21" s="550"/>
      <c r="R21" s="551"/>
      <c r="S21" s="551"/>
      <c r="T21" s="551"/>
      <c r="U21" s="551"/>
      <c r="V21" s="551"/>
      <c r="W21" s="551"/>
      <c r="X21" s="551"/>
      <c r="Y21" s="551"/>
      <c r="Z21" s="551"/>
      <c r="AA21" s="551"/>
      <c r="AB21" s="551"/>
      <c r="AC21" s="551"/>
      <c r="AD21" s="551"/>
      <c r="AE21" s="551"/>
      <c r="AF21" s="551"/>
      <c r="AG21" s="551"/>
      <c r="AH21" s="551"/>
      <c r="AI21" s="551"/>
      <c r="AJ21" s="551"/>
      <c r="AK21" s="551"/>
      <c r="AL21" s="551"/>
    </row>
    <row r="22" spans="1:38" s="552" customFormat="1" ht="18.75" x14ac:dyDescent="0.3">
      <c r="Q22" s="500"/>
    </row>
    <row r="23" spans="1:38" s="552" customFormat="1" ht="18.75" x14ac:dyDescent="0.3">
      <c r="A23" s="553"/>
      <c r="B23" s="553"/>
      <c r="C23" s="553"/>
      <c r="D23" s="553"/>
      <c r="E23" s="553"/>
      <c r="Q23" s="500"/>
    </row>
    <row r="24" spans="1:38" s="552" customFormat="1" ht="18.75" x14ac:dyDescent="0.3">
      <c r="A24" s="772" t="s">
        <v>1136</v>
      </c>
      <c r="B24" s="772"/>
      <c r="C24" s="772"/>
      <c r="D24" s="772"/>
      <c r="E24" s="772"/>
      <c r="Q24" s="500"/>
    </row>
    <row r="25" spans="1:38" s="552" customFormat="1" ht="18.75" x14ac:dyDescent="0.3">
      <c r="A25" s="473" t="s">
        <v>73</v>
      </c>
      <c r="B25" s="473"/>
      <c r="C25" s="473"/>
      <c r="D25" s="473"/>
      <c r="E25" s="473"/>
      <c r="Q25" s="500"/>
    </row>
    <row r="26" spans="1:38" s="552" customFormat="1" ht="18.75" x14ac:dyDescent="0.3">
      <c r="Q26" s="500"/>
    </row>
    <row r="27" spans="1:38" s="552" customFormat="1" ht="18.75" x14ac:dyDescent="0.3">
      <c r="Q27" s="500"/>
    </row>
    <row r="28" spans="1:38" x14ac:dyDescent="0.25">
      <c r="A28" t="s">
        <v>1562</v>
      </c>
    </row>
  </sheetData>
  <mergeCells count="38">
    <mergeCell ref="A20:Q20"/>
    <mergeCell ref="A24:E24"/>
    <mergeCell ref="AG11:AG13"/>
    <mergeCell ref="AH11:AH13"/>
    <mergeCell ref="AI11:AI13"/>
    <mergeCell ref="O11:O13"/>
    <mergeCell ref="P11:P13"/>
    <mergeCell ref="Q11:Q13"/>
    <mergeCell ref="R11:R13"/>
    <mergeCell ref="S11:S13"/>
    <mergeCell ref="T11:T13"/>
    <mergeCell ref="AB11:AB13"/>
    <mergeCell ref="AC11:AD12"/>
    <mergeCell ref="AE11:AF12"/>
    <mergeCell ref="V12:W12"/>
    <mergeCell ref="X12:Z12"/>
    <mergeCell ref="A10:N10"/>
    <mergeCell ref="R10:AL10"/>
    <mergeCell ref="A11:A13"/>
    <mergeCell ref="B11:D12"/>
    <mergeCell ref="E11:E13"/>
    <mergeCell ref="F11:J12"/>
    <mergeCell ref="K11:K13"/>
    <mergeCell ref="L11:L13"/>
    <mergeCell ref="M11:M13"/>
    <mergeCell ref="N11:N13"/>
    <mergeCell ref="AJ11:AJ13"/>
    <mergeCell ref="AK11:AK13"/>
    <mergeCell ref="AL11:AL13"/>
    <mergeCell ref="U11:U13"/>
    <mergeCell ref="V11:Z11"/>
    <mergeCell ref="AA11:AA13"/>
    <mergeCell ref="A1:E4"/>
    <mergeCell ref="F1:O2"/>
    <mergeCell ref="P1:Q1"/>
    <mergeCell ref="P2:Q2"/>
    <mergeCell ref="F3:O4"/>
    <mergeCell ref="P3:Q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8"/>
  <sheetViews>
    <sheetView workbookViewId="0">
      <selection sqref="A1:E4"/>
    </sheetView>
  </sheetViews>
  <sheetFormatPr baseColWidth="10" defaultRowHeight="15" x14ac:dyDescent="0.2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42578125" customWidth="1"/>
    <col min="28" max="28" width="8" customWidth="1"/>
    <col min="29" max="29" width="6.85546875" customWidth="1"/>
    <col min="30" max="30" width="6.42578125" customWidth="1"/>
    <col min="31" max="31" width="6.7109375" customWidth="1"/>
    <col min="32" max="32" width="6.85546875" customWidth="1"/>
    <col min="33" max="34" width="13.140625" customWidth="1"/>
    <col min="35" max="35" width="12.42578125" customWidth="1"/>
    <col min="36" max="37" width="11.85546875" customWidth="1"/>
    <col min="41" max="41" width="11.85546875" bestFit="1"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
    </row>
    <row r="7" spans="1:38" x14ac:dyDescent="0.25">
      <c r="A7" s="2" t="s">
        <v>6</v>
      </c>
      <c r="B7" s="2"/>
      <c r="C7" s="2" t="s">
        <v>78</v>
      </c>
      <c r="D7" s="2"/>
      <c r="E7" s="2"/>
      <c r="F7" s="2"/>
      <c r="G7" s="2"/>
      <c r="H7" s="2"/>
      <c r="I7" s="2"/>
      <c r="J7" s="2"/>
      <c r="K7" s="2"/>
    </row>
    <row r="8" spans="1:38" x14ac:dyDescent="0.25">
      <c r="A8" s="2" t="s">
        <v>7</v>
      </c>
      <c r="B8" s="2">
        <v>2018</v>
      </c>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4"/>
      <c r="P10" s="4"/>
      <c r="Q10" s="4"/>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24</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68.25" thickBot="1" x14ac:dyDescent="0.3">
      <c r="A13" s="737"/>
      <c r="B13" s="5" t="s">
        <v>38</v>
      </c>
      <c r="C13" s="5" t="s">
        <v>39</v>
      </c>
      <c r="D13" s="6" t="s">
        <v>40</v>
      </c>
      <c r="E13" s="738"/>
      <c r="F13" s="7" t="s">
        <v>41</v>
      </c>
      <c r="G13" s="7" t="s">
        <v>42</v>
      </c>
      <c r="H13" s="7" t="s">
        <v>43</v>
      </c>
      <c r="I13" s="7" t="s">
        <v>44</v>
      </c>
      <c r="J13" s="8" t="s">
        <v>45</v>
      </c>
      <c r="K13" s="738"/>
      <c r="L13" s="738"/>
      <c r="M13" s="738"/>
      <c r="N13" s="739"/>
      <c r="O13" s="701"/>
      <c r="P13" s="703"/>
      <c r="Q13" s="705"/>
      <c r="R13" s="740"/>
      <c r="S13" s="741"/>
      <c r="T13" s="741"/>
      <c r="U13" s="741"/>
      <c r="V13" s="10" t="s">
        <v>46</v>
      </c>
      <c r="W13" s="10" t="s">
        <v>47</v>
      </c>
      <c r="X13" s="10" t="s">
        <v>48</v>
      </c>
      <c r="Y13" s="10" t="s">
        <v>49</v>
      </c>
      <c r="Z13" s="10" t="s">
        <v>47</v>
      </c>
      <c r="AA13" s="695"/>
      <c r="AB13" s="697"/>
      <c r="AC13" s="10" t="s">
        <v>50</v>
      </c>
      <c r="AD13" s="10" t="s">
        <v>51</v>
      </c>
      <c r="AE13" s="11" t="s">
        <v>52</v>
      </c>
      <c r="AF13" s="11" t="s">
        <v>53</v>
      </c>
      <c r="AG13" s="709"/>
      <c r="AH13" s="716"/>
      <c r="AI13" s="718"/>
      <c r="AJ13" s="708"/>
      <c r="AK13" s="709"/>
      <c r="AL13" s="712"/>
    </row>
    <row r="14" spans="1:38" x14ac:dyDescent="0.25">
      <c r="A14" s="12"/>
      <c r="B14" s="13"/>
      <c r="C14" s="13"/>
      <c r="D14" s="14"/>
      <c r="E14" s="13"/>
      <c r="F14" s="15"/>
      <c r="G14" s="15"/>
      <c r="H14" s="15"/>
      <c r="I14" s="15"/>
      <c r="J14" s="16">
        <f>SUM(F14:I14)</f>
        <v>0</v>
      </c>
      <c r="K14" s="17"/>
      <c r="L14" s="17"/>
      <c r="M14" s="18"/>
      <c r="N14" s="19"/>
      <c r="O14" s="20"/>
      <c r="P14" s="20"/>
      <c r="Q14" s="20"/>
      <c r="R14" s="21"/>
      <c r="S14" s="15"/>
      <c r="T14" s="22"/>
      <c r="U14" s="17"/>
      <c r="V14" s="23"/>
      <c r="W14" s="23"/>
      <c r="X14" s="23"/>
      <c r="Y14" s="23"/>
      <c r="Z14" s="23"/>
      <c r="AA14" s="23"/>
      <c r="AB14" s="23"/>
      <c r="AC14" s="23"/>
      <c r="AD14" s="23"/>
      <c r="AE14" s="24"/>
      <c r="AF14" s="24"/>
      <c r="AG14" s="602"/>
      <c r="AH14" s="602"/>
      <c r="AI14" s="602"/>
      <c r="AJ14" s="24"/>
      <c r="AK14" s="24"/>
      <c r="AL14" s="144"/>
    </row>
    <row r="15" spans="1:38" ht="195" x14ac:dyDescent="0.25">
      <c r="A15" s="596" t="s">
        <v>54</v>
      </c>
      <c r="B15" s="76" t="s">
        <v>5</v>
      </c>
      <c r="C15" s="76" t="s">
        <v>55</v>
      </c>
      <c r="D15" s="76"/>
      <c r="E15" s="597" t="s">
        <v>1666</v>
      </c>
      <c r="F15" s="76">
        <v>10</v>
      </c>
      <c r="G15" s="76">
        <v>10</v>
      </c>
      <c r="H15" s="596" t="s">
        <v>1667</v>
      </c>
      <c r="I15" s="596" t="s">
        <v>1667</v>
      </c>
      <c r="J15" s="596" t="s">
        <v>1668</v>
      </c>
      <c r="K15" s="597" t="s">
        <v>56</v>
      </c>
      <c r="L15" s="596" t="s">
        <v>57</v>
      </c>
      <c r="M15" s="596">
        <v>544</v>
      </c>
      <c r="N15" s="596" t="s">
        <v>58</v>
      </c>
      <c r="O15" s="596" t="s">
        <v>59</v>
      </c>
      <c r="P15" s="596" t="s">
        <v>60</v>
      </c>
      <c r="Q15" s="596" t="s">
        <v>61</v>
      </c>
      <c r="R15" s="101"/>
      <c r="S15" s="101"/>
      <c r="T15" s="101"/>
      <c r="U15" s="101"/>
      <c r="V15" s="101"/>
      <c r="W15" s="101"/>
      <c r="X15" s="101"/>
      <c r="Y15" s="101"/>
      <c r="Z15" s="101"/>
      <c r="AA15" s="101"/>
      <c r="AB15" s="101"/>
      <c r="AC15" s="101"/>
      <c r="AD15" s="101"/>
      <c r="AE15" s="101"/>
      <c r="AF15" s="101"/>
      <c r="AG15" s="101"/>
      <c r="AH15" s="101"/>
      <c r="AI15" s="587"/>
      <c r="AJ15" s="101"/>
      <c r="AK15" s="101"/>
      <c r="AL15" s="603" t="s">
        <v>1669</v>
      </c>
    </row>
    <row r="16" spans="1:38" ht="195" x14ac:dyDescent="0.25">
      <c r="A16" s="596" t="s">
        <v>54</v>
      </c>
      <c r="B16" s="76" t="s">
        <v>5</v>
      </c>
      <c r="C16" s="76"/>
      <c r="D16" s="76" t="s">
        <v>55</v>
      </c>
      <c r="E16" s="597" t="s">
        <v>1670</v>
      </c>
      <c r="F16" s="76">
        <v>10</v>
      </c>
      <c r="G16" s="76">
        <v>10</v>
      </c>
      <c r="H16" s="596" t="s">
        <v>1667</v>
      </c>
      <c r="I16" s="596" t="s">
        <v>1667</v>
      </c>
      <c r="J16" s="596" t="s">
        <v>1668</v>
      </c>
      <c r="K16" s="597" t="s">
        <v>56</v>
      </c>
      <c r="L16" s="596" t="s">
        <v>57</v>
      </c>
      <c r="M16" s="596">
        <v>544</v>
      </c>
      <c r="N16" s="596" t="s">
        <v>58</v>
      </c>
      <c r="O16" s="596" t="s">
        <v>59</v>
      </c>
      <c r="P16" s="596" t="s">
        <v>60</v>
      </c>
      <c r="Q16" s="596" t="s">
        <v>61</v>
      </c>
      <c r="R16" s="101"/>
      <c r="S16" s="101"/>
      <c r="T16" s="101"/>
      <c r="U16" s="101"/>
      <c r="V16" s="101"/>
      <c r="W16" s="101"/>
      <c r="X16" s="101"/>
      <c r="Y16" s="101"/>
      <c r="Z16" s="101"/>
      <c r="AA16" s="101"/>
      <c r="AB16" s="101"/>
      <c r="AC16" s="101"/>
      <c r="AD16" s="101"/>
      <c r="AE16" s="101"/>
      <c r="AF16" s="101"/>
      <c r="AG16" s="101"/>
      <c r="AH16" s="101"/>
      <c r="AI16" s="587"/>
      <c r="AJ16" s="101"/>
      <c r="AK16" s="101"/>
      <c r="AL16" s="603" t="s">
        <v>1669</v>
      </c>
    </row>
    <row r="17" spans="1:38" ht="78.75" x14ac:dyDescent="0.25">
      <c r="A17" s="75" t="s">
        <v>62</v>
      </c>
      <c r="B17" s="76" t="s">
        <v>63</v>
      </c>
      <c r="C17" s="76"/>
      <c r="D17" s="76"/>
      <c r="E17" s="75" t="s">
        <v>64</v>
      </c>
      <c r="F17" s="75">
        <v>8</v>
      </c>
      <c r="G17" s="75">
        <v>8</v>
      </c>
      <c r="H17" s="75">
        <v>8</v>
      </c>
      <c r="I17" s="75">
        <v>9</v>
      </c>
      <c r="J17" s="58">
        <f>SUM(F17:I17)</f>
        <v>33</v>
      </c>
      <c r="K17" s="75" t="s">
        <v>65</v>
      </c>
      <c r="L17" s="75" t="s">
        <v>66</v>
      </c>
      <c r="M17" s="75">
        <v>543</v>
      </c>
      <c r="N17" s="75" t="s">
        <v>67</v>
      </c>
      <c r="O17" s="75" t="s">
        <v>68</v>
      </c>
      <c r="P17" s="75">
        <v>30</v>
      </c>
      <c r="Q17" s="75" t="s">
        <v>69</v>
      </c>
      <c r="R17" s="101"/>
      <c r="S17" s="101"/>
      <c r="T17" s="101"/>
      <c r="U17" s="101"/>
      <c r="V17" s="101"/>
      <c r="W17" s="101"/>
      <c r="X17" s="101"/>
      <c r="Y17" s="101"/>
      <c r="Z17" s="101"/>
      <c r="AA17" s="101"/>
      <c r="AB17" s="101"/>
      <c r="AC17" s="101"/>
      <c r="AD17" s="101"/>
      <c r="AE17" s="101"/>
      <c r="AF17" s="101"/>
      <c r="AG17" s="101"/>
      <c r="AH17" s="101"/>
      <c r="AI17" s="587"/>
      <c r="AJ17" s="101"/>
      <c r="AK17" s="101"/>
      <c r="AL17" s="99"/>
    </row>
    <row r="18" spans="1:38" ht="15.75" thickBot="1" x14ac:dyDescent="0.3">
      <c r="A18" s="110" t="s">
        <v>45</v>
      </c>
      <c r="B18" s="111"/>
      <c r="C18" s="111"/>
      <c r="D18" s="111"/>
      <c r="E18" s="112"/>
      <c r="F18" s="113">
        <f>SUM(F14:F17)</f>
        <v>28</v>
      </c>
      <c r="G18" s="113">
        <f>SUM(G14:G17)</f>
        <v>28</v>
      </c>
      <c r="H18" s="113">
        <f>SUM(H14:H17)</f>
        <v>8</v>
      </c>
      <c r="I18" s="113">
        <f>SUM(I14:I17)</f>
        <v>9</v>
      </c>
      <c r="J18" s="114">
        <f t="shared" ref="J18" si="0">SUM(F18:I18)</f>
        <v>73</v>
      </c>
      <c r="K18" s="53" t="s">
        <v>70</v>
      </c>
      <c r="L18" s="53" t="s">
        <v>70</v>
      </c>
      <c r="M18" s="115" t="s">
        <v>70</v>
      </c>
      <c r="N18" s="113">
        <v>20</v>
      </c>
      <c r="O18" s="116"/>
      <c r="P18" s="116"/>
      <c r="Q18" s="116"/>
      <c r="R18" s="117">
        <f>SUM(R14:R17)</f>
        <v>0</v>
      </c>
      <c r="S18" s="113">
        <f>SUM(S14:S17)</f>
        <v>0</v>
      </c>
      <c r="T18" s="113">
        <f>SUM(T14:T17)</f>
        <v>0</v>
      </c>
      <c r="U18" s="113"/>
      <c r="V18" s="113">
        <f>SUM(V14:V17)</f>
        <v>0</v>
      </c>
      <c r="W18" s="113">
        <f>SUM(W14:W17)</f>
        <v>0</v>
      </c>
      <c r="X18" s="113"/>
      <c r="Y18" s="113">
        <f>SUM(Y14:Y17)</f>
        <v>0</v>
      </c>
      <c r="Z18" s="113">
        <f>SUM(Z14:Z17)</f>
        <v>0</v>
      </c>
      <c r="AA18" s="52"/>
      <c r="AB18" s="52"/>
      <c r="AC18" s="113">
        <f>SUM(AC14:AC17)</f>
        <v>0</v>
      </c>
      <c r="AD18" s="113">
        <f>SUM(AD14:AD17)</f>
        <v>0</v>
      </c>
      <c r="AE18" s="113">
        <f>SUM(AE14:AE17)</f>
        <v>0</v>
      </c>
      <c r="AF18" s="113">
        <f>SUM(AF14:AF17)</f>
        <v>0</v>
      </c>
      <c r="AG18" s="53"/>
      <c r="AH18" s="54"/>
      <c r="AI18" s="370" t="e">
        <f>AVERAGE(AI14:AI17)</f>
        <v>#DIV/0!</v>
      </c>
      <c r="AJ18" s="52">
        <f>SUM(AJ14:AJ17)</f>
        <v>0</v>
      </c>
      <c r="AK18" s="52"/>
      <c r="AL18" s="118"/>
    </row>
    <row r="19" spans="1:38" ht="15.75" thickBot="1" x14ac:dyDescent="0.3">
      <c r="A19" s="762" t="s">
        <v>71</v>
      </c>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4"/>
    </row>
    <row r="23" spans="1:38" x14ac:dyDescent="0.25">
      <c r="A23" s="742" t="s">
        <v>72</v>
      </c>
      <c r="B23" s="742"/>
      <c r="C23" s="742"/>
      <c r="D23" s="742"/>
      <c r="E23" s="742"/>
    </row>
    <row r="24" spans="1:38" x14ac:dyDescent="0.25">
      <c r="A24" t="s">
        <v>73</v>
      </c>
    </row>
    <row r="27" spans="1:38" x14ac:dyDescent="0.25">
      <c r="A27" s="742" t="s">
        <v>74</v>
      </c>
      <c r="B27" s="742"/>
      <c r="C27" s="742"/>
      <c r="D27" s="742"/>
      <c r="E27" s="742"/>
    </row>
    <row r="28" spans="1:38" x14ac:dyDescent="0.25">
      <c r="A28" t="s">
        <v>75</v>
      </c>
    </row>
  </sheetData>
  <mergeCells count="40">
    <mergeCell ref="A19:AL19"/>
    <mergeCell ref="A23:E23"/>
    <mergeCell ref="AJ11:AJ13"/>
    <mergeCell ref="AK11:AK13"/>
    <mergeCell ref="S11:S13"/>
    <mergeCell ref="A27:E27"/>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1"/>
  <sheetViews>
    <sheetView workbookViewId="0">
      <selection sqref="A1:E4"/>
    </sheetView>
  </sheetViews>
  <sheetFormatPr baseColWidth="10" defaultRowHeight="15" x14ac:dyDescent="0.25"/>
  <cols>
    <col min="2" max="2" width="3.85546875" customWidth="1"/>
    <col min="3" max="3" width="4.5703125" customWidth="1"/>
    <col min="4" max="4" width="4.42578125" customWidth="1"/>
    <col min="5" max="5" width="17.140625" customWidth="1"/>
    <col min="6" max="6" width="6.5703125" bestFit="1" customWidth="1"/>
    <col min="7" max="7" width="6.7109375" bestFit="1" customWidth="1"/>
    <col min="8" max="8" width="6.5703125" bestFit="1" customWidth="1"/>
    <col min="9" max="9" width="6.42578125" bestFit="1" customWidth="1"/>
    <col min="10" max="10" width="5" bestFit="1" customWidth="1"/>
    <col min="11" max="11" width="14.85546875" customWidth="1"/>
  </cols>
  <sheetData>
    <row r="1" spans="1:38"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352</v>
      </c>
      <c r="B7" s="2"/>
      <c r="C7" s="2"/>
      <c r="D7" s="2"/>
      <c r="E7" s="2"/>
      <c r="F7" s="2"/>
      <c r="G7" s="2"/>
      <c r="H7" s="2"/>
      <c r="I7" s="2"/>
      <c r="J7" s="2"/>
      <c r="K7" s="2"/>
    </row>
    <row r="8" spans="1:38" x14ac:dyDescent="0.25">
      <c r="A8" s="2" t="s">
        <v>266</v>
      </c>
      <c r="B8" s="2"/>
      <c r="C8" s="2"/>
      <c r="D8" s="2"/>
      <c r="E8" s="2"/>
      <c r="F8" s="2"/>
      <c r="G8" s="2"/>
      <c r="H8" s="2"/>
      <c r="I8" s="2"/>
    </row>
    <row r="9" spans="1:38" ht="15.75" thickBot="1" x14ac:dyDescent="0.3">
      <c r="A9" s="3"/>
      <c r="B9" s="3"/>
      <c r="C9" s="3"/>
      <c r="D9" s="3"/>
      <c r="E9" s="3"/>
      <c r="F9" s="3"/>
      <c r="G9" s="3"/>
      <c r="H9" s="3"/>
      <c r="I9" s="3"/>
    </row>
    <row r="10" spans="1:38" ht="15.75" thickBot="1" x14ac:dyDescent="0.3">
      <c r="A10" s="744" t="s">
        <v>8</v>
      </c>
      <c r="B10" s="732"/>
      <c r="C10" s="732"/>
      <c r="D10" s="732"/>
      <c r="E10" s="732"/>
      <c r="F10" s="732"/>
      <c r="G10" s="732"/>
      <c r="H10" s="732"/>
      <c r="I10" s="732"/>
      <c r="J10" s="732"/>
      <c r="K10" s="732"/>
      <c r="L10" s="732"/>
      <c r="M10" s="732"/>
      <c r="N10" s="732"/>
      <c r="O10" s="126"/>
      <c r="P10" s="126"/>
      <c r="Q10" s="126"/>
      <c r="R10" s="745" t="s">
        <v>9</v>
      </c>
      <c r="S10" s="735"/>
      <c r="T10" s="735"/>
      <c r="U10" s="735"/>
      <c r="V10" s="735"/>
      <c r="W10" s="735"/>
      <c r="X10" s="735"/>
      <c r="Y10" s="735"/>
      <c r="Z10" s="735"/>
      <c r="AA10" s="735"/>
      <c r="AB10" s="735"/>
      <c r="AC10" s="735"/>
      <c r="AD10" s="735"/>
      <c r="AE10" s="735"/>
      <c r="AF10" s="735"/>
      <c r="AG10" s="735"/>
      <c r="AH10" s="735"/>
      <c r="AI10" s="735"/>
      <c r="AJ10" s="735"/>
      <c r="AK10" s="735"/>
      <c r="AL10" s="746"/>
    </row>
    <row r="11" spans="1:38" x14ac:dyDescent="0.25">
      <c r="A11" s="685" t="s">
        <v>10</v>
      </c>
      <c r="B11" s="687" t="s">
        <v>11</v>
      </c>
      <c r="C11" s="688"/>
      <c r="D11" s="689"/>
      <c r="E11" s="693" t="s">
        <v>12</v>
      </c>
      <c r="F11" s="687" t="s">
        <v>13</v>
      </c>
      <c r="G11" s="688"/>
      <c r="H11" s="688"/>
      <c r="I11" s="688"/>
      <c r="J11" s="689"/>
      <c r="K11" s="693" t="s">
        <v>14</v>
      </c>
      <c r="L11" s="693" t="s">
        <v>15</v>
      </c>
      <c r="M11" s="693" t="s">
        <v>16</v>
      </c>
      <c r="N11" s="687" t="s">
        <v>17</v>
      </c>
      <c r="O11" s="755" t="s">
        <v>18</v>
      </c>
      <c r="P11" s="757" t="s">
        <v>19</v>
      </c>
      <c r="Q11" s="773" t="s">
        <v>20</v>
      </c>
      <c r="R11" s="707" t="s">
        <v>21</v>
      </c>
      <c r="S11" s="719" t="s">
        <v>22</v>
      </c>
      <c r="T11" s="719" t="s">
        <v>23</v>
      </c>
      <c r="U11" s="719" t="s">
        <v>24</v>
      </c>
      <c r="V11" s="747" t="s">
        <v>25</v>
      </c>
      <c r="W11" s="747"/>
      <c r="X11" s="747"/>
      <c r="Y11" s="747"/>
      <c r="Z11" s="747"/>
      <c r="AA11" s="752" t="s">
        <v>26</v>
      </c>
      <c r="AB11" s="747" t="s">
        <v>27</v>
      </c>
      <c r="AC11" s="747" t="s">
        <v>28</v>
      </c>
      <c r="AD11" s="747"/>
      <c r="AE11" s="747" t="s">
        <v>29</v>
      </c>
      <c r="AF11" s="747"/>
      <c r="AG11" s="719" t="s">
        <v>30</v>
      </c>
      <c r="AH11" s="748" t="s">
        <v>31</v>
      </c>
      <c r="AI11" s="750" t="s">
        <v>32</v>
      </c>
      <c r="AJ11" s="707"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74"/>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56.25" x14ac:dyDescent="0.25">
      <c r="A13" s="686"/>
      <c r="B13" s="77" t="s">
        <v>38</v>
      </c>
      <c r="C13" s="77" t="s">
        <v>39</v>
      </c>
      <c r="D13" s="78" t="s">
        <v>40</v>
      </c>
      <c r="E13" s="694"/>
      <c r="F13" s="79" t="s">
        <v>41</v>
      </c>
      <c r="G13" s="79" t="s">
        <v>42</v>
      </c>
      <c r="H13" s="79" t="s">
        <v>43</v>
      </c>
      <c r="I13" s="79" t="s">
        <v>44</v>
      </c>
      <c r="J13" s="128" t="s">
        <v>45</v>
      </c>
      <c r="K13" s="694"/>
      <c r="L13" s="694"/>
      <c r="M13" s="694"/>
      <c r="N13" s="700"/>
      <c r="O13" s="702"/>
      <c r="P13" s="704"/>
      <c r="Q13" s="775"/>
      <c r="R13" s="708"/>
      <c r="S13" s="709"/>
      <c r="T13" s="709"/>
      <c r="U13" s="709"/>
      <c r="V13" s="122" t="s">
        <v>46</v>
      </c>
      <c r="W13" s="122" t="s">
        <v>47</v>
      </c>
      <c r="X13" s="122" t="s">
        <v>48</v>
      </c>
      <c r="Y13" s="122" t="s">
        <v>49</v>
      </c>
      <c r="Z13" s="122" t="s">
        <v>47</v>
      </c>
      <c r="AA13" s="696"/>
      <c r="AB13" s="698"/>
      <c r="AC13" s="122" t="s">
        <v>50</v>
      </c>
      <c r="AD13" s="122" t="s">
        <v>51</v>
      </c>
      <c r="AE13" s="120" t="s">
        <v>52</v>
      </c>
      <c r="AF13" s="120" t="s">
        <v>53</v>
      </c>
      <c r="AG13" s="709"/>
      <c r="AH13" s="716"/>
      <c r="AI13" s="718"/>
      <c r="AJ13" s="708"/>
      <c r="AK13" s="709"/>
      <c r="AL13" s="712"/>
    </row>
    <row r="14" spans="1:38" ht="157.5" x14ac:dyDescent="0.25">
      <c r="A14" s="245" t="s">
        <v>276</v>
      </c>
      <c r="B14" s="246" t="s">
        <v>63</v>
      </c>
      <c r="C14" s="246"/>
      <c r="D14" s="246"/>
      <c r="E14" s="245" t="s">
        <v>277</v>
      </c>
      <c r="F14" s="247">
        <v>2</v>
      </c>
      <c r="G14" s="247">
        <v>3</v>
      </c>
      <c r="H14" s="247">
        <v>3</v>
      </c>
      <c r="I14" s="247">
        <v>3</v>
      </c>
      <c r="J14" s="247">
        <f>F14+G14+H14+I14</f>
        <v>11</v>
      </c>
      <c r="K14" s="245" t="s">
        <v>278</v>
      </c>
      <c r="L14" s="247" t="s">
        <v>279</v>
      </c>
      <c r="M14" s="246">
        <v>480</v>
      </c>
      <c r="N14" s="246" t="s">
        <v>280</v>
      </c>
      <c r="O14" s="245" t="s">
        <v>281</v>
      </c>
      <c r="P14" s="247">
        <v>1</v>
      </c>
      <c r="Q14" s="245" t="s">
        <v>282</v>
      </c>
      <c r="R14" s="230"/>
      <c r="S14" s="230"/>
      <c r="T14" s="230"/>
      <c r="U14" s="230"/>
      <c r="V14" s="230"/>
      <c r="W14" s="230"/>
      <c r="X14" s="230"/>
      <c r="Y14" s="230"/>
      <c r="Z14" s="230"/>
      <c r="AA14" s="230"/>
      <c r="AB14" s="230"/>
      <c r="AC14" s="230"/>
      <c r="AD14" s="230"/>
      <c r="AE14" s="230"/>
      <c r="AF14" s="230"/>
      <c r="AG14" s="230"/>
      <c r="AH14" s="230"/>
      <c r="AI14" s="231"/>
      <c r="AJ14" s="230"/>
      <c r="AK14" s="230"/>
      <c r="AL14" s="230"/>
    </row>
    <row r="15" spans="1:38" ht="157.5" x14ac:dyDescent="0.25">
      <c r="A15" s="245" t="s">
        <v>276</v>
      </c>
      <c r="B15" s="246"/>
      <c r="C15" s="246" t="s">
        <v>63</v>
      </c>
      <c r="D15" s="246"/>
      <c r="E15" s="245" t="s">
        <v>277</v>
      </c>
      <c r="F15" s="247">
        <v>2</v>
      </c>
      <c r="G15" s="247">
        <v>3</v>
      </c>
      <c r="H15" s="247">
        <v>3</v>
      </c>
      <c r="I15" s="247">
        <v>3</v>
      </c>
      <c r="J15" s="247">
        <f>F15+G15+H15+I15</f>
        <v>11</v>
      </c>
      <c r="K15" s="245" t="s">
        <v>278</v>
      </c>
      <c r="L15" s="247" t="s">
        <v>279</v>
      </c>
      <c r="M15" s="246">
        <v>480</v>
      </c>
      <c r="N15" s="246" t="s">
        <v>280</v>
      </c>
      <c r="O15" s="245" t="s">
        <v>281</v>
      </c>
      <c r="P15" s="247">
        <v>2</v>
      </c>
      <c r="Q15" s="245" t="s">
        <v>282</v>
      </c>
      <c r="R15" s="230"/>
      <c r="S15" s="230"/>
      <c r="T15" s="230"/>
      <c r="U15" s="230"/>
      <c r="V15" s="230"/>
      <c r="W15" s="230"/>
      <c r="X15" s="230"/>
      <c r="Y15" s="230"/>
      <c r="Z15" s="230"/>
      <c r="AA15" s="230"/>
      <c r="AB15" s="230"/>
      <c r="AC15" s="230"/>
      <c r="AD15" s="230"/>
      <c r="AE15" s="230"/>
      <c r="AF15" s="230"/>
      <c r="AG15" s="230"/>
      <c r="AH15" s="230"/>
      <c r="AI15" s="231"/>
      <c r="AJ15" s="230"/>
      <c r="AK15" s="230"/>
      <c r="AL15" s="230"/>
    </row>
    <row r="16" spans="1:38" ht="157.5" x14ac:dyDescent="0.25">
      <c r="A16" s="245" t="s">
        <v>276</v>
      </c>
      <c r="B16" s="246"/>
      <c r="C16" s="246"/>
      <c r="D16" s="246" t="s">
        <v>63</v>
      </c>
      <c r="E16" s="245" t="s">
        <v>277</v>
      </c>
      <c r="F16" s="247">
        <v>2</v>
      </c>
      <c r="G16" s="247">
        <v>3</v>
      </c>
      <c r="H16" s="247">
        <v>3</v>
      </c>
      <c r="I16" s="247">
        <v>3</v>
      </c>
      <c r="J16" s="247">
        <f>F16+G16+H16+I16</f>
        <v>11</v>
      </c>
      <c r="K16" s="245" t="s">
        <v>278</v>
      </c>
      <c r="L16" s="247" t="s">
        <v>279</v>
      </c>
      <c r="M16" s="246">
        <v>480</v>
      </c>
      <c r="N16" s="246" t="s">
        <v>280</v>
      </c>
      <c r="O16" s="245" t="s">
        <v>281</v>
      </c>
      <c r="P16" s="247">
        <v>3</v>
      </c>
      <c r="Q16" s="245" t="s">
        <v>282</v>
      </c>
      <c r="R16" s="230"/>
      <c r="S16" s="230"/>
      <c r="T16" s="230"/>
      <c r="U16" s="230"/>
      <c r="V16" s="230"/>
      <c r="W16" s="230"/>
      <c r="X16" s="230"/>
      <c r="Y16" s="230"/>
      <c r="Z16" s="230"/>
      <c r="AA16" s="230"/>
      <c r="AB16" s="230"/>
      <c r="AC16" s="230"/>
      <c r="AD16" s="230"/>
      <c r="AE16" s="230"/>
      <c r="AF16" s="230"/>
      <c r="AG16" s="230"/>
      <c r="AH16" s="230"/>
      <c r="AI16" s="231"/>
      <c r="AJ16" s="230"/>
      <c r="AK16" s="230"/>
      <c r="AL16" s="230"/>
    </row>
    <row r="17" spans="1:38" ht="112.5" x14ac:dyDescent="0.25">
      <c r="A17" s="245" t="s">
        <v>283</v>
      </c>
      <c r="B17" s="246"/>
      <c r="C17" s="246"/>
      <c r="D17" s="246" t="s">
        <v>63</v>
      </c>
      <c r="E17" s="245" t="s">
        <v>284</v>
      </c>
      <c r="F17" s="247">
        <v>28</v>
      </c>
      <c r="G17" s="247">
        <v>28</v>
      </c>
      <c r="H17" s="247">
        <v>28</v>
      </c>
      <c r="I17" s="247">
        <v>28</v>
      </c>
      <c r="J17" s="247">
        <v>112</v>
      </c>
      <c r="K17" s="245" t="s">
        <v>285</v>
      </c>
      <c r="L17" s="247" t="s">
        <v>279</v>
      </c>
      <c r="M17" s="246">
        <v>270</v>
      </c>
      <c r="N17" s="246" t="s">
        <v>280</v>
      </c>
      <c r="O17" s="245" t="s">
        <v>286</v>
      </c>
      <c r="P17" s="246">
        <v>1</v>
      </c>
      <c r="Q17" s="245" t="s">
        <v>287</v>
      </c>
      <c r="R17" s="230"/>
      <c r="S17" s="230"/>
      <c r="T17" s="230"/>
      <c r="U17" s="129"/>
      <c r="V17" s="230"/>
      <c r="W17" s="129"/>
      <c r="X17" s="230"/>
      <c r="Y17" s="230"/>
      <c r="Z17" s="230"/>
      <c r="AA17" s="230"/>
      <c r="AB17" s="230"/>
      <c r="AC17" s="230"/>
      <c r="AD17" s="230"/>
      <c r="AE17" s="230"/>
      <c r="AF17" s="230"/>
      <c r="AG17" s="230"/>
      <c r="AH17" s="230"/>
      <c r="AI17" s="231"/>
      <c r="AJ17" s="230"/>
      <c r="AK17" s="230"/>
      <c r="AL17" s="230"/>
    </row>
    <row r="18" spans="1:38" ht="236.25" x14ac:dyDescent="0.25">
      <c r="A18" s="245" t="s">
        <v>288</v>
      </c>
      <c r="B18" s="246" t="s">
        <v>63</v>
      </c>
      <c r="C18" s="246"/>
      <c r="D18" s="246"/>
      <c r="E18" s="245" t="s">
        <v>289</v>
      </c>
      <c r="F18" s="247">
        <v>44</v>
      </c>
      <c r="G18" s="247">
        <v>22</v>
      </c>
      <c r="H18" s="247">
        <v>22</v>
      </c>
      <c r="I18" s="247"/>
      <c r="J18" s="247">
        <v>88</v>
      </c>
      <c r="K18" s="245" t="s">
        <v>290</v>
      </c>
      <c r="L18" s="247" t="s">
        <v>279</v>
      </c>
      <c r="M18" s="246">
        <v>302</v>
      </c>
      <c r="N18" s="246" t="s">
        <v>280</v>
      </c>
      <c r="O18" s="245" t="s">
        <v>291</v>
      </c>
      <c r="P18" s="246">
        <v>1</v>
      </c>
      <c r="Q18" s="245" t="s">
        <v>287</v>
      </c>
      <c r="R18" s="230"/>
      <c r="S18" s="230"/>
      <c r="T18" s="230"/>
      <c r="U18" s="230"/>
      <c r="V18" s="230"/>
      <c r="W18" s="230"/>
      <c r="X18" s="230"/>
      <c r="Y18" s="230"/>
      <c r="Z18" s="230"/>
      <c r="AA18" s="230"/>
      <c r="AB18" s="230"/>
      <c r="AC18" s="230"/>
      <c r="AD18" s="230"/>
      <c r="AE18" s="230"/>
      <c r="AF18" s="230"/>
      <c r="AG18" s="230"/>
      <c r="AH18" s="230"/>
      <c r="AI18" s="231"/>
      <c r="AJ18" s="230"/>
      <c r="AK18" s="230"/>
      <c r="AL18" s="230"/>
    </row>
    <row r="19" spans="1:38" ht="146.25" x14ac:dyDescent="0.25">
      <c r="A19" s="245" t="s">
        <v>292</v>
      </c>
      <c r="B19" s="246"/>
      <c r="C19" s="246"/>
      <c r="D19" s="247" t="s">
        <v>63</v>
      </c>
      <c r="E19" s="245" t="s">
        <v>293</v>
      </c>
      <c r="F19" s="247">
        <v>29</v>
      </c>
      <c r="G19" s="247">
        <v>29</v>
      </c>
      <c r="H19" s="247">
        <v>29</v>
      </c>
      <c r="I19" s="247">
        <v>29</v>
      </c>
      <c r="J19" s="247">
        <v>116</v>
      </c>
      <c r="K19" s="245" t="s">
        <v>294</v>
      </c>
      <c r="L19" s="247" t="s">
        <v>279</v>
      </c>
      <c r="M19" s="247">
        <v>285</v>
      </c>
      <c r="N19" s="246" t="s">
        <v>280</v>
      </c>
      <c r="O19" s="245" t="s">
        <v>295</v>
      </c>
      <c r="P19" s="247">
        <v>2</v>
      </c>
      <c r="Q19" s="245" t="s">
        <v>296</v>
      </c>
      <c r="R19" s="230"/>
      <c r="S19" s="230"/>
      <c r="T19" s="230"/>
      <c r="U19" s="230"/>
      <c r="V19" s="230"/>
      <c r="W19" s="230"/>
      <c r="X19" s="230"/>
      <c r="Y19" s="230"/>
      <c r="Z19" s="230"/>
      <c r="AA19" s="230"/>
      <c r="AB19" s="230"/>
      <c r="AC19" s="230"/>
      <c r="AD19" s="230"/>
      <c r="AE19" s="230"/>
      <c r="AF19" s="230"/>
      <c r="AG19" s="230"/>
      <c r="AH19" s="230"/>
      <c r="AI19" s="231"/>
      <c r="AJ19" s="230"/>
      <c r="AK19" s="230"/>
      <c r="AL19" s="230"/>
    </row>
    <row r="20" spans="1:38" ht="157.5" x14ac:dyDescent="0.25">
      <c r="A20" s="245" t="s">
        <v>297</v>
      </c>
      <c r="B20" s="246"/>
      <c r="C20" s="246"/>
      <c r="D20" s="247" t="s">
        <v>63</v>
      </c>
      <c r="E20" s="245" t="s">
        <v>298</v>
      </c>
      <c r="F20" s="247">
        <v>29</v>
      </c>
      <c r="G20" s="247">
        <v>29</v>
      </c>
      <c r="H20" s="247">
        <v>29</v>
      </c>
      <c r="I20" s="247">
        <v>29</v>
      </c>
      <c r="J20" s="247">
        <v>116</v>
      </c>
      <c r="K20" s="245" t="s">
        <v>294</v>
      </c>
      <c r="L20" s="247" t="s">
        <v>279</v>
      </c>
      <c r="M20" s="247" t="s">
        <v>299</v>
      </c>
      <c r="N20" s="246" t="s">
        <v>280</v>
      </c>
      <c r="O20" s="245" t="s">
        <v>300</v>
      </c>
      <c r="P20" s="247">
        <v>2</v>
      </c>
      <c r="Q20" s="245" t="s">
        <v>296</v>
      </c>
      <c r="R20" s="230"/>
      <c r="S20" s="230"/>
      <c r="T20" s="230"/>
      <c r="U20" s="230"/>
      <c r="V20" s="230"/>
      <c r="W20" s="230"/>
      <c r="X20" s="230"/>
      <c r="Y20" s="230"/>
      <c r="Z20" s="230"/>
      <c r="AA20" s="230"/>
      <c r="AB20" s="230"/>
      <c r="AC20" s="230"/>
      <c r="AD20" s="230"/>
      <c r="AE20" s="230"/>
      <c r="AF20" s="230"/>
      <c r="AG20" s="230"/>
      <c r="AH20" s="230"/>
      <c r="AI20" s="230"/>
      <c r="AJ20" s="230"/>
      <c r="AK20" s="230"/>
      <c r="AL20" s="230"/>
    </row>
    <row r="21" spans="1:38" ht="180" x14ac:dyDescent="0.25">
      <c r="A21" s="245" t="s">
        <v>301</v>
      </c>
      <c r="B21" s="246"/>
      <c r="C21" s="246" t="s">
        <v>63</v>
      </c>
      <c r="D21" s="246"/>
      <c r="E21" s="245" t="s">
        <v>302</v>
      </c>
      <c r="F21" s="247">
        <v>3</v>
      </c>
      <c r="G21" s="247">
        <v>2</v>
      </c>
      <c r="H21" s="247">
        <v>2</v>
      </c>
      <c r="I21" s="247">
        <v>2</v>
      </c>
      <c r="J21" s="247">
        <v>9</v>
      </c>
      <c r="K21" s="245" t="s">
        <v>303</v>
      </c>
      <c r="L21" s="247" t="s">
        <v>279</v>
      </c>
      <c r="M21" s="246">
        <v>212</v>
      </c>
      <c r="N21" s="246" t="s">
        <v>280</v>
      </c>
      <c r="O21" s="245" t="s">
        <v>304</v>
      </c>
      <c r="P21" s="246">
        <v>1</v>
      </c>
      <c r="Q21" s="245" t="s">
        <v>305</v>
      </c>
      <c r="R21" s="234"/>
      <c r="S21" s="234"/>
      <c r="T21" s="234"/>
      <c r="U21" s="234"/>
      <c r="V21" s="234"/>
      <c r="W21" s="234"/>
      <c r="X21" s="234"/>
      <c r="Y21" s="234"/>
      <c r="Z21" s="234"/>
      <c r="AA21" s="234"/>
      <c r="AB21" s="234"/>
      <c r="AC21" s="234"/>
      <c r="AD21" s="234"/>
      <c r="AE21" s="234"/>
      <c r="AF21" s="234"/>
      <c r="AG21" s="234"/>
      <c r="AH21" s="234"/>
      <c r="AI21" s="234"/>
      <c r="AJ21" s="234"/>
      <c r="AK21" s="234"/>
      <c r="AL21" s="234"/>
    </row>
    <row r="22" spans="1:38" ht="157.5" x14ac:dyDescent="0.25">
      <c r="A22" s="245" t="s">
        <v>306</v>
      </c>
      <c r="B22" s="246"/>
      <c r="C22" s="246" t="s">
        <v>63</v>
      </c>
      <c r="D22" s="246"/>
      <c r="E22" s="245" t="s">
        <v>307</v>
      </c>
      <c r="F22" s="247">
        <v>5</v>
      </c>
      <c r="G22" s="247">
        <v>7</v>
      </c>
      <c r="H22" s="247">
        <v>7</v>
      </c>
      <c r="I22" s="247">
        <v>5</v>
      </c>
      <c r="J22" s="247">
        <v>24</v>
      </c>
      <c r="K22" s="245" t="s">
        <v>303</v>
      </c>
      <c r="L22" s="247" t="s">
        <v>279</v>
      </c>
      <c r="M22" s="246">
        <v>213</v>
      </c>
      <c r="N22" s="246" t="s">
        <v>280</v>
      </c>
      <c r="O22" s="248" t="s">
        <v>308</v>
      </c>
      <c r="P22" s="246">
        <v>1</v>
      </c>
      <c r="Q22" s="245" t="s">
        <v>305</v>
      </c>
      <c r="R22" s="230"/>
      <c r="S22" s="230"/>
      <c r="T22" s="230"/>
      <c r="U22" s="230"/>
      <c r="V22" s="230"/>
      <c r="W22" s="230"/>
      <c r="X22" s="230"/>
      <c r="Y22" s="230"/>
      <c r="Z22" s="230"/>
      <c r="AA22" s="230"/>
      <c r="AB22" s="230"/>
      <c r="AC22" s="230"/>
      <c r="AD22" s="230"/>
      <c r="AE22" s="230"/>
      <c r="AF22" s="230"/>
      <c r="AG22" s="230"/>
      <c r="AH22" s="230"/>
      <c r="AI22" s="231"/>
      <c r="AJ22" s="230"/>
      <c r="AK22" s="230"/>
      <c r="AL22" s="230"/>
    </row>
    <row r="23" spans="1:38" ht="123.75" x14ac:dyDescent="0.25">
      <c r="A23" s="245" t="s">
        <v>309</v>
      </c>
      <c r="B23" s="246"/>
      <c r="C23" s="246"/>
      <c r="D23" s="246" t="s">
        <v>63</v>
      </c>
      <c r="E23" s="245" t="s">
        <v>310</v>
      </c>
      <c r="F23" s="247">
        <v>8</v>
      </c>
      <c r="G23" s="247">
        <v>15</v>
      </c>
      <c r="H23" s="247">
        <v>15</v>
      </c>
      <c r="I23" s="247">
        <v>6</v>
      </c>
      <c r="J23" s="247">
        <v>44</v>
      </c>
      <c r="K23" s="245" t="s">
        <v>303</v>
      </c>
      <c r="L23" s="247" t="s">
        <v>279</v>
      </c>
      <c r="M23" s="246">
        <v>215</v>
      </c>
      <c r="N23" s="246" t="s">
        <v>280</v>
      </c>
      <c r="O23" s="245" t="s">
        <v>311</v>
      </c>
      <c r="P23" s="246">
        <v>1</v>
      </c>
      <c r="Q23" s="245" t="s">
        <v>305</v>
      </c>
      <c r="R23" s="230"/>
      <c r="S23" s="230"/>
      <c r="T23" s="230"/>
      <c r="U23" s="230"/>
      <c r="V23" s="230"/>
      <c r="W23" s="230"/>
      <c r="X23" s="230"/>
      <c r="Y23" s="230"/>
      <c r="Z23" s="230"/>
      <c r="AA23" s="230"/>
      <c r="AB23" s="230"/>
      <c r="AC23" s="230"/>
      <c r="AD23" s="230"/>
      <c r="AE23" s="230"/>
      <c r="AF23" s="230"/>
      <c r="AG23" s="230"/>
      <c r="AH23" s="230"/>
      <c r="AI23" s="231"/>
      <c r="AJ23" s="230"/>
      <c r="AK23" s="230"/>
      <c r="AL23" s="230"/>
    </row>
    <row r="24" spans="1:38" ht="146.25" x14ac:dyDescent="0.25">
      <c r="A24" s="245" t="s">
        <v>312</v>
      </c>
      <c r="B24" s="246"/>
      <c r="C24" s="246" t="s">
        <v>63</v>
      </c>
      <c r="D24" s="246"/>
      <c r="E24" s="245" t="s">
        <v>313</v>
      </c>
      <c r="F24" s="247">
        <v>12</v>
      </c>
      <c r="G24" s="247">
        <v>12</v>
      </c>
      <c r="H24" s="247">
        <v>12</v>
      </c>
      <c r="I24" s="247">
        <v>12</v>
      </c>
      <c r="J24" s="247">
        <v>48</v>
      </c>
      <c r="K24" s="245" t="s">
        <v>303</v>
      </c>
      <c r="L24" s="247" t="s">
        <v>279</v>
      </c>
      <c r="M24" s="246">
        <v>625</v>
      </c>
      <c r="N24" s="246" t="s">
        <v>280</v>
      </c>
      <c r="O24" s="245" t="s">
        <v>314</v>
      </c>
      <c r="P24" s="246">
        <v>1</v>
      </c>
      <c r="Q24" s="245" t="s">
        <v>315</v>
      </c>
      <c r="R24" s="230"/>
      <c r="S24" s="230"/>
      <c r="T24" s="230"/>
      <c r="U24" s="230"/>
      <c r="V24" s="230"/>
      <c r="W24" s="230"/>
      <c r="X24" s="230"/>
      <c r="Y24" s="230"/>
      <c r="Z24" s="230"/>
      <c r="AA24" s="230"/>
      <c r="AB24" s="230"/>
      <c r="AC24" s="230"/>
      <c r="AD24" s="230"/>
      <c r="AE24" s="230"/>
      <c r="AF24" s="230"/>
      <c r="AG24" s="230"/>
      <c r="AH24" s="230"/>
      <c r="AI24" s="231"/>
      <c r="AJ24" s="230"/>
      <c r="AK24" s="230"/>
      <c r="AL24" s="230"/>
    </row>
    <row r="25" spans="1:38" ht="168.75" x14ac:dyDescent="0.25">
      <c r="A25" s="245" t="s">
        <v>316</v>
      </c>
      <c r="B25" s="246" t="s">
        <v>55</v>
      </c>
      <c r="C25" s="246"/>
      <c r="D25" s="246"/>
      <c r="E25" s="245" t="s">
        <v>317</v>
      </c>
      <c r="F25" s="247">
        <v>12</v>
      </c>
      <c r="G25" s="247">
        <v>12</v>
      </c>
      <c r="H25" s="247">
        <v>12</v>
      </c>
      <c r="I25" s="247">
        <v>12</v>
      </c>
      <c r="J25" s="247">
        <v>48</v>
      </c>
      <c r="K25" s="245" t="s">
        <v>318</v>
      </c>
      <c r="L25" s="247" t="s">
        <v>279</v>
      </c>
      <c r="M25" s="246">
        <v>262</v>
      </c>
      <c r="N25" s="246" t="s">
        <v>319</v>
      </c>
      <c r="O25" s="245" t="s">
        <v>320</v>
      </c>
      <c r="P25" s="247">
        <v>1</v>
      </c>
      <c r="Q25" s="245" t="s">
        <v>305</v>
      </c>
      <c r="R25" s="230"/>
      <c r="S25" s="230"/>
      <c r="T25" s="230"/>
      <c r="U25" s="230"/>
      <c r="V25" s="230"/>
      <c r="W25" s="230"/>
      <c r="X25" s="230"/>
      <c r="Y25" s="230"/>
      <c r="Z25" s="230"/>
      <c r="AA25" s="230"/>
      <c r="AB25" s="230"/>
      <c r="AC25" s="230"/>
      <c r="AD25" s="230"/>
      <c r="AE25" s="230"/>
      <c r="AF25" s="230"/>
      <c r="AG25" s="230"/>
      <c r="AH25" s="230"/>
      <c r="AI25" s="231"/>
      <c r="AJ25" s="230"/>
      <c r="AK25" s="230"/>
      <c r="AL25" s="230"/>
    </row>
    <row r="26" spans="1:38" ht="112.5" x14ac:dyDescent="0.25">
      <c r="A26" s="245" t="s">
        <v>321</v>
      </c>
      <c r="B26" s="246"/>
      <c r="C26" s="246" t="s">
        <v>63</v>
      </c>
      <c r="D26" s="246"/>
      <c r="E26" s="245" t="s">
        <v>322</v>
      </c>
      <c r="F26" s="247">
        <v>6</v>
      </c>
      <c r="G26" s="247">
        <v>7</v>
      </c>
      <c r="H26" s="247">
        <v>7</v>
      </c>
      <c r="I26" s="247">
        <v>7</v>
      </c>
      <c r="J26" s="247">
        <v>27</v>
      </c>
      <c r="K26" s="245" t="s">
        <v>323</v>
      </c>
      <c r="L26" s="247" t="s">
        <v>279</v>
      </c>
      <c r="M26" s="246">
        <v>239</v>
      </c>
      <c r="N26" s="246" t="s">
        <v>280</v>
      </c>
      <c r="O26" s="245" t="s">
        <v>324</v>
      </c>
      <c r="P26" s="247">
        <v>3</v>
      </c>
      <c r="Q26" s="245" t="s">
        <v>305</v>
      </c>
      <c r="R26" s="230"/>
      <c r="S26" s="230"/>
      <c r="T26" s="230"/>
      <c r="U26" s="230"/>
      <c r="V26" s="230"/>
      <c r="W26" s="230"/>
      <c r="X26" s="230"/>
      <c r="Y26" s="230"/>
      <c r="Z26" s="230"/>
      <c r="AA26" s="230"/>
      <c r="AB26" s="230"/>
      <c r="AC26" s="230"/>
      <c r="AD26" s="230"/>
      <c r="AE26" s="230"/>
      <c r="AF26" s="230"/>
      <c r="AG26" s="230"/>
      <c r="AH26" s="230"/>
      <c r="AI26" s="231"/>
      <c r="AJ26" s="230"/>
      <c r="AK26" s="230"/>
      <c r="AL26" s="230"/>
    </row>
    <row r="27" spans="1:38" ht="56.25" x14ac:dyDescent="0.25">
      <c r="A27" s="245" t="s">
        <v>325</v>
      </c>
      <c r="B27" s="246"/>
      <c r="C27" s="246" t="s">
        <v>63</v>
      </c>
      <c r="D27" s="246"/>
      <c r="E27" s="245" t="s">
        <v>326</v>
      </c>
      <c r="F27" s="247">
        <v>5</v>
      </c>
      <c r="G27" s="247">
        <v>5</v>
      </c>
      <c r="H27" s="247">
        <v>5</v>
      </c>
      <c r="I27" s="247">
        <v>0</v>
      </c>
      <c r="J27" s="247">
        <v>15</v>
      </c>
      <c r="K27" s="245" t="s">
        <v>327</v>
      </c>
      <c r="L27" s="247" t="s">
        <v>279</v>
      </c>
      <c r="M27" s="246">
        <v>214</v>
      </c>
      <c r="N27" s="246" t="s">
        <v>280</v>
      </c>
      <c r="O27" s="245" t="s">
        <v>328</v>
      </c>
      <c r="P27" s="247">
        <v>1</v>
      </c>
      <c r="Q27" s="245" t="s">
        <v>305</v>
      </c>
      <c r="R27" s="230"/>
      <c r="S27" s="230"/>
      <c r="T27" s="230"/>
      <c r="U27" s="230"/>
      <c r="V27" s="230"/>
      <c r="W27" s="230"/>
      <c r="X27" s="230"/>
      <c r="Y27" s="230"/>
      <c r="Z27" s="230"/>
      <c r="AA27" s="230"/>
      <c r="AB27" s="230"/>
      <c r="AC27" s="230"/>
      <c r="AD27" s="230"/>
      <c r="AE27" s="230"/>
      <c r="AF27" s="230"/>
      <c r="AG27" s="230"/>
      <c r="AH27" s="230"/>
      <c r="AI27" s="231"/>
      <c r="AJ27" s="230"/>
      <c r="AK27" s="230"/>
      <c r="AL27" s="230"/>
    </row>
    <row r="28" spans="1:38" ht="67.5" x14ac:dyDescent="0.25">
      <c r="A28" s="245" t="s">
        <v>329</v>
      </c>
      <c r="B28" s="246"/>
      <c r="C28" s="246"/>
      <c r="D28" s="246" t="s">
        <v>63</v>
      </c>
      <c r="E28" s="245" t="s">
        <v>330</v>
      </c>
      <c r="F28" s="247">
        <v>3</v>
      </c>
      <c r="G28" s="247">
        <v>3</v>
      </c>
      <c r="H28" s="247">
        <v>3</v>
      </c>
      <c r="I28" s="247">
        <v>3</v>
      </c>
      <c r="J28" s="247">
        <v>12</v>
      </c>
      <c r="K28" s="245" t="s">
        <v>331</v>
      </c>
      <c r="L28" s="247" t="s">
        <v>332</v>
      </c>
      <c r="M28" s="246">
        <v>206</v>
      </c>
      <c r="N28" s="247" t="s">
        <v>280</v>
      </c>
      <c r="O28" s="245" t="s">
        <v>333</v>
      </c>
      <c r="P28" s="247">
        <v>1</v>
      </c>
      <c r="Q28" s="245" t="s">
        <v>334</v>
      </c>
      <c r="R28" s="230"/>
      <c r="S28" s="234"/>
      <c r="T28" s="234"/>
      <c r="U28" s="234"/>
      <c r="V28" s="234"/>
      <c r="W28" s="234"/>
      <c r="X28" s="129"/>
      <c r="Y28" s="234"/>
      <c r="Z28" s="234"/>
      <c r="AA28" s="234"/>
      <c r="AB28" s="234"/>
      <c r="AC28" s="234"/>
      <c r="AD28" s="234"/>
      <c r="AE28" s="234"/>
      <c r="AF28" s="234"/>
      <c r="AG28" s="129"/>
      <c r="AH28" s="234"/>
      <c r="AI28" s="241"/>
      <c r="AJ28" s="234"/>
      <c r="AK28" s="234"/>
      <c r="AL28" s="234"/>
    </row>
    <row r="29" spans="1:38" ht="112.5" x14ac:dyDescent="0.25">
      <c r="A29" s="245" t="s">
        <v>335</v>
      </c>
      <c r="B29" s="246"/>
      <c r="C29" s="246"/>
      <c r="D29" s="246" t="s">
        <v>63</v>
      </c>
      <c r="E29" s="249" t="s">
        <v>336</v>
      </c>
      <c r="F29" s="247">
        <v>3</v>
      </c>
      <c r="G29" s="247">
        <v>3</v>
      </c>
      <c r="H29" s="247">
        <v>3</v>
      </c>
      <c r="I29" s="247"/>
      <c r="J29" s="247">
        <v>9</v>
      </c>
      <c r="K29" s="245" t="s">
        <v>337</v>
      </c>
      <c r="L29" s="247" t="s">
        <v>338</v>
      </c>
      <c r="M29" s="246">
        <v>322</v>
      </c>
      <c r="N29" s="247" t="s">
        <v>339</v>
      </c>
      <c r="O29" s="245" t="s">
        <v>340</v>
      </c>
      <c r="P29" s="247">
        <v>2</v>
      </c>
      <c r="Q29" s="245" t="s">
        <v>341</v>
      </c>
      <c r="R29" s="230"/>
      <c r="S29" s="28"/>
      <c r="T29" s="28"/>
      <c r="U29" s="28"/>
      <c r="V29" s="28"/>
      <c r="W29" s="28"/>
      <c r="X29" s="28"/>
      <c r="Y29" s="28"/>
      <c r="Z29" s="28"/>
      <c r="AA29" s="28"/>
      <c r="AB29" s="28"/>
      <c r="AC29" s="28"/>
      <c r="AD29" s="28"/>
      <c r="AE29" s="28"/>
      <c r="AF29" s="28"/>
      <c r="AG29" s="28"/>
      <c r="AH29" s="28"/>
      <c r="AI29" s="242"/>
      <c r="AJ29" s="28"/>
      <c r="AK29" s="28"/>
      <c r="AL29" s="28"/>
    </row>
    <row r="30" spans="1:38" ht="112.5" x14ac:dyDescent="0.25">
      <c r="A30" s="245" t="s">
        <v>342</v>
      </c>
      <c r="B30" s="246"/>
      <c r="C30" s="246"/>
      <c r="D30" s="246" t="s">
        <v>63</v>
      </c>
      <c r="E30" s="249" t="s">
        <v>336</v>
      </c>
      <c r="F30" s="246">
        <v>2</v>
      </c>
      <c r="G30" s="246">
        <v>2</v>
      </c>
      <c r="H30" s="246">
        <v>2</v>
      </c>
      <c r="I30" s="246">
        <v>2</v>
      </c>
      <c r="J30" s="247">
        <v>8</v>
      </c>
      <c r="K30" s="245" t="s">
        <v>343</v>
      </c>
      <c r="L30" s="247" t="s">
        <v>338</v>
      </c>
      <c r="M30" s="246">
        <v>328</v>
      </c>
      <c r="N30" s="247" t="s">
        <v>339</v>
      </c>
      <c r="O30" s="245" t="s">
        <v>344</v>
      </c>
      <c r="P30" s="246">
        <v>4</v>
      </c>
      <c r="Q30" s="245" t="s">
        <v>341</v>
      </c>
      <c r="R30" s="230"/>
      <c r="S30" s="28"/>
      <c r="T30" s="28"/>
      <c r="U30" s="28"/>
      <c r="V30" s="28"/>
      <c r="W30" s="28"/>
      <c r="X30" s="28"/>
      <c r="Y30" s="28"/>
      <c r="Z30" s="28"/>
      <c r="AA30" s="28"/>
      <c r="AB30" s="28"/>
      <c r="AC30" s="28"/>
      <c r="AD30" s="28"/>
      <c r="AE30" s="28"/>
      <c r="AF30" s="28"/>
      <c r="AG30" s="28"/>
      <c r="AH30" s="28"/>
      <c r="AI30" s="28"/>
      <c r="AJ30" s="28"/>
      <c r="AK30" s="28"/>
      <c r="AL30" s="28"/>
    </row>
    <row r="31" spans="1:38" ht="112.5" x14ac:dyDescent="0.25">
      <c r="A31" s="245" t="s">
        <v>345</v>
      </c>
      <c r="B31" s="246"/>
      <c r="C31" s="246"/>
      <c r="D31" s="246" t="s">
        <v>63</v>
      </c>
      <c r="E31" s="249" t="s">
        <v>336</v>
      </c>
      <c r="F31" s="246">
        <v>1</v>
      </c>
      <c r="G31" s="246"/>
      <c r="H31" s="246"/>
      <c r="I31" s="246"/>
      <c r="J31" s="247">
        <v>1</v>
      </c>
      <c r="K31" s="245" t="s">
        <v>346</v>
      </c>
      <c r="L31" s="247" t="s">
        <v>338</v>
      </c>
      <c r="M31" s="246">
        <v>322</v>
      </c>
      <c r="N31" s="247" t="s">
        <v>339</v>
      </c>
      <c r="O31" s="245" t="s">
        <v>347</v>
      </c>
      <c r="P31" s="246">
        <v>4</v>
      </c>
      <c r="Q31" s="245" t="s">
        <v>341</v>
      </c>
      <c r="R31" s="230"/>
      <c r="S31" s="28"/>
      <c r="T31" s="28"/>
      <c r="U31" s="28"/>
      <c r="V31" s="28"/>
      <c r="W31" s="28"/>
      <c r="X31" s="28"/>
      <c r="Y31" s="28"/>
      <c r="Z31" s="28"/>
      <c r="AA31" s="28"/>
      <c r="AB31" s="28"/>
      <c r="AC31" s="28"/>
      <c r="AD31" s="28"/>
      <c r="AE31" s="28"/>
      <c r="AF31" s="28"/>
      <c r="AG31" s="28"/>
      <c r="AH31" s="28"/>
      <c r="AI31" s="28"/>
      <c r="AJ31" s="28"/>
      <c r="AK31" s="28"/>
      <c r="AL31" s="28"/>
    </row>
    <row r="32" spans="1:38" ht="112.5" x14ac:dyDescent="0.25">
      <c r="A32" s="245" t="s">
        <v>348</v>
      </c>
      <c r="B32" s="246"/>
      <c r="C32" s="246"/>
      <c r="D32" s="246" t="s">
        <v>63</v>
      </c>
      <c r="E32" s="249" t="s">
        <v>336</v>
      </c>
      <c r="F32" s="246">
        <v>5</v>
      </c>
      <c r="G32" s="246">
        <v>5</v>
      </c>
      <c r="H32" s="246">
        <v>7</v>
      </c>
      <c r="I32" s="246">
        <v>5</v>
      </c>
      <c r="J32" s="247">
        <v>22</v>
      </c>
      <c r="K32" s="245" t="s">
        <v>349</v>
      </c>
      <c r="L32" s="247" t="s">
        <v>338</v>
      </c>
      <c r="M32" s="246">
        <v>333</v>
      </c>
      <c r="N32" s="247" t="s">
        <v>339</v>
      </c>
      <c r="O32" s="245" t="s">
        <v>350</v>
      </c>
      <c r="P32" s="246">
        <v>4</v>
      </c>
      <c r="Q32" s="245" t="s">
        <v>341</v>
      </c>
      <c r="R32" s="230"/>
      <c r="S32" s="28"/>
      <c r="T32" s="28"/>
      <c r="U32" s="28"/>
      <c r="V32" s="28"/>
      <c r="W32" s="28"/>
      <c r="X32" s="28"/>
      <c r="Y32" s="28"/>
      <c r="Z32" s="28"/>
      <c r="AA32" s="28"/>
      <c r="AB32" s="28"/>
      <c r="AC32" s="28"/>
      <c r="AD32" s="28"/>
      <c r="AE32" s="28"/>
      <c r="AF32" s="28"/>
      <c r="AG32" s="28"/>
      <c r="AH32" s="28"/>
      <c r="AI32" s="28"/>
      <c r="AJ32" s="28"/>
      <c r="AK32" s="28"/>
      <c r="AL32" s="28"/>
    </row>
    <row r="33" spans="1:38" x14ac:dyDescent="0.25">
      <c r="A33" s="250" t="s">
        <v>45</v>
      </c>
      <c r="B33" s="251"/>
      <c r="C33" s="251"/>
      <c r="D33" s="251"/>
      <c r="E33" s="250"/>
      <c r="F33" s="252">
        <f>SUM(F14:F32)</f>
        <v>201</v>
      </c>
      <c r="G33" s="252">
        <f>SUM(G14:G32)</f>
        <v>190</v>
      </c>
      <c r="H33" s="252">
        <f>SUM(H14:H32)</f>
        <v>192</v>
      </c>
      <c r="I33" s="252">
        <f>SUM(I14:I32)</f>
        <v>149</v>
      </c>
      <c r="J33" s="252">
        <f>SUM(J14:J32)</f>
        <v>732</v>
      </c>
      <c r="K33" s="252" t="s">
        <v>70</v>
      </c>
      <c r="L33" s="252" t="s">
        <v>70</v>
      </c>
      <c r="M33" s="252" t="s">
        <v>70</v>
      </c>
      <c r="N33" s="252"/>
      <c r="O33" s="253"/>
      <c r="P33" s="252"/>
      <c r="Q33" s="253"/>
      <c r="R33" s="253">
        <f>SUM(R14:R32)</f>
        <v>0</v>
      </c>
      <c r="S33" s="253">
        <f>SUM(S28:S32)</f>
        <v>0</v>
      </c>
      <c r="T33" s="253">
        <f>SUM(S33)</f>
        <v>0</v>
      </c>
      <c r="U33" s="253"/>
      <c r="V33" s="253">
        <f>SUM(T33)</f>
        <v>0</v>
      </c>
      <c r="W33" s="253">
        <f>SUM(V33,R33)</f>
        <v>0</v>
      </c>
      <c r="X33" s="253"/>
      <c r="Y33" s="253">
        <f>SUM(W33)</f>
        <v>0</v>
      </c>
      <c r="Z33" s="253">
        <f>SUM(Y33)</f>
        <v>0</v>
      </c>
      <c r="AA33" s="253"/>
      <c r="AB33" s="253"/>
      <c r="AC33" s="253">
        <f>SUM(Z33)</f>
        <v>0</v>
      </c>
      <c r="AD33" s="253">
        <f>SUM(AC33)</f>
        <v>0</v>
      </c>
      <c r="AE33" s="253">
        <f>SUM(AD33)</f>
        <v>0</v>
      </c>
      <c r="AF33" s="253">
        <f>SUM(AE33)</f>
        <v>0</v>
      </c>
      <c r="AG33" s="254"/>
      <c r="AH33" s="254"/>
      <c r="AI33" s="254"/>
      <c r="AJ33" s="253">
        <f>SUM(AJ28:AJ32)</f>
        <v>0</v>
      </c>
      <c r="AK33" s="253"/>
      <c r="AL33" s="255"/>
    </row>
    <row r="34" spans="1:38" s="240" customFormat="1" ht="15" customHeight="1" x14ac:dyDescent="0.25">
      <c r="A34" s="743" t="s">
        <v>71</v>
      </c>
      <c r="B34" s="743"/>
      <c r="C34" s="743"/>
      <c r="D34" s="743"/>
      <c r="E34" s="743"/>
      <c r="F34" s="743"/>
      <c r="G34" s="743"/>
      <c r="H34" s="743"/>
      <c r="I34" s="743"/>
      <c r="J34" s="743"/>
      <c r="K34" s="743"/>
      <c r="L34" s="743"/>
      <c r="M34" s="743"/>
      <c r="N34" s="743"/>
      <c r="O34" s="743"/>
      <c r="P34" s="743"/>
      <c r="Q34" s="743"/>
      <c r="R34" s="743"/>
      <c r="S34" s="743"/>
      <c r="T34" s="743"/>
      <c r="U34" s="743"/>
      <c r="V34" s="743"/>
      <c r="W34" s="743"/>
      <c r="X34" s="743"/>
      <c r="Y34" s="743"/>
      <c r="Z34" s="743"/>
      <c r="AA34" s="743"/>
      <c r="AB34" s="743"/>
      <c r="AC34" s="743"/>
      <c r="AD34" s="743"/>
      <c r="AE34" s="743"/>
      <c r="AF34" s="743"/>
      <c r="AG34" s="743"/>
      <c r="AH34" s="743"/>
      <c r="AI34" s="743"/>
      <c r="AJ34" s="743"/>
      <c r="AK34" s="743"/>
      <c r="AL34" s="743"/>
    </row>
    <row r="35" spans="1:38" s="240" customFormat="1" ht="15" customHeight="1" x14ac:dyDescent="0.25">
      <c r="A35" s="256"/>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38" s="240" customFormat="1" ht="15" customHeight="1" x14ac:dyDescent="0.25">
      <c r="A36" s="256"/>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row>
    <row r="37" spans="1:38" s="240" customFormat="1" ht="15" customHeight="1" x14ac:dyDescent="0.25">
      <c r="A37" s="256"/>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row>
    <row r="38" spans="1:38" s="240" customFormat="1" x14ac:dyDescent="0.25">
      <c r="A38" s="776" t="s">
        <v>351</v>
      </c>
      <c r="B38" s="776"/>
      <c r="C38" s="776"/>
      <c r="D38" s="776"/>
      <c r="E38" s="776"/>
      <c r="F38" s="127"/>
      <c r="G38" s="127"/>
      <c r="H38" s="127"/>
      <c r="I38" s="127"/>
      <c r="J38" s="127"/>
      <c r="L38" s="127"/>
      <c r="M38" s="127"/>
      <c r="N38" s="127"/>
      <c r="P38" s="127"/>
    </row>
    <row r="39" spans="1:38" s="240" customFormat="1" x14ac:dyDescent="0.25">
      <c r="A39" s="240" t="s">
        <v>73</v>
      </c>
      <c r="B39" s="127"/>
      <c r="C39" s="127"/>
      <c r="D39" s="127"/>
      <c r="F39" s="127"/>
      <c r="G39" s="127"/>
      <c r="H39" s="127"/>
      <c r="I39" s="127"/>
      <c r="J39" s="127"/>
      <c r="L39" s="127"/>
      <c r="M39" s="127"/>
      <c r="N39" s="127"/>
      <c r="P39" s="127"/>
    </row>
    <row r="40" spans="1:38" s="240" customFormat="1" x14ac:dyDescent="0.25">
      <c r="A40" s="777" t="s">
        <v>74</v>
      </c>
      <c r="B40" s="777"/>
      <c r="C40" s="777"/>
      <c r="D40" s="777"/>
      <c r="E40" s="777"/>
      <c r="F40" s="127"/>
      <c r="G40" s="127"/>
      <c r="H40" s="127"/>
      <c r="I40" s="127"/>
      <c r="J40" s="127"/>
      <c r="L40" s="127"/>
      <c r="M40" s="127"/>
      <c r="N40" s="127"/>
      <c r="P40" s="127"/>
    </row>
    <row r="41" spans="1:38" s="240" customFormat="1" x14ac:dyDescent="0.25">
      <c r="A41" s="240" t="s">
        <v>75</v>
      </c>
      <c r="B41" s="127"/>
      <c r="C41" s="127"/>
      <c r="D41" s="127"/>
      <c r="F41" s="127"/>
      <c r="G41" s="127"/>
      <c r="H41" s="127"/>
      <c r="I41" s="127"/>
      <c r="J41" s="127"/>
      <c r="L41" s="127"/>
      <c r="M41" s="127"/>
      <c r="N41" s="127"/>
      <c r="P41" s="127"/>
    </row>
  </sheetData>
  <mergeCells count="40">
    <mergeCell ref="A38:E38"/>
    <mergeCell ref="A40:E40"/>
    <mergeCell ref="A34:AL34"/>
    <mergeCell ref="AE11:AF12"/>
    <mergeCell ref="AG11:AG13"/>
    <mergeCell ref="AH11:AH13"/>
    <mergeCell ref="AI11:AI13"/>
    <mergeCell ref="AJ11:AJ13"/>
    <mergeCell ref="AK11:AK13"/>
    <mergeCell ref="T11:T13"/>
    <mergeCell ref="U11:U13"/>
    <mergeCell ref="V11:Z11"/>
    <mergeCell ref="AA11:AA13"/>
    <mergeCell ref="R11:R13"/>
    <mergeCell ref="S11:S13"/>
    <mergeCell ref="AL11:AL13"/>
    <mergeCell ref="V12:W12"/>
    <mergeCell ref="X12:Z12"/>
    <mergeCell ref="A6:AJ6"/>
    <mergeCell ref="A10:N10"/>
    <mergeCell ref="R10:AL10"/>
    <mergeCell ref="A11:A13"/>
    <mergeCell ref="B11:D12"/>
    <mergeCell ref="E11:E13"/>
    <mergeCell ref="F11:J12"/>
    <mergeCell ref="K11:K13"/>
    <mergeCell ref="L11:L13"/>
    <mergeCell ref="M11:M13"/>
    <mergeCell ref="AB11:AB13"/>
    <mergeCell ref="AC11:AD12"/>
    <mergeCell ref="N11:N13"/>
    <mergeCell ref="O11:O13"/>
    <mergeCell ref="P11:P13"/>
    <mergeCell ref="Q11:Q13"/>
    <mergeCell ref="A1:E4"/>
    <mergeCell ref="F1:O2"/>
    <mergeCell ref="P1:Q1"/>
    <mergeCell ref="P2:Q2"/>
    <mergeCell ref="F3:O4"/>
    <mergeCell ref="P3:Q4"/>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9"/>
  <sheetViews>
    <sheetView workbookViewId="0">
      <selection sqref="A1:E4"/>
    </sheetView>
  </sheetViews>
  <sheetFormatPr baseColWidth="10" defaultRowHeight="15" x14ac:dyDescent="0.25"/>
  <cols>
    <col min="1" max="1" width="19.28515625" customWidth="1"/>
    <col min="2" max="2" width="4.5703125" customWidth="1"/>
    <col min="3" max="3" width="5.140625" customWidth="1"/>
    <col min="4" max="4" width="6" customWidth="1"/>
    <col min="5" max="5" width="26.140625" customWidth="1"/>
    <col min="6" max="6" width="6.5703125" bestFit="1" customWidth="1"/>
    <col min="7" max="7" width="6.7109375" bestFit="1" customWidth="1"/>
    <col min="8" max="8" width="6.5703125" bestFit="1" customWidth="1"/>
    <col min="9" max="9" width="6.42578125" bestFit="1" customWidth="1"/>
    <col min="15" max="15" width="19.28515625" customWidth="1"/>
  </cols>
  <sheetData>
    <row r="1" spans="1:38" ht="15" customHeight="1" x14ac:dyDescent="0.25">
      <c r="A1" s="720"/>
      <c r="B1" s="721"/>
      <c r="C1" s="721"/>
      <c r="D1" s="721"/>
      <c r="E1" s="722"/>
      <c r="F1" s="666" t="s">
        <v>0</v>
      </c>
      <c r="G1" s="667"/>
      <c r="H1" s="667"/>
      <c r="I1" s="667"/>
      <c r="J1" s="667"/>
      <c r="K1" s="667"/>
      <c r="L1" s="667"/>
      <c r="M1" s="667"/>
      <c r="N1" s="667"/>
      <c r="O1" s="668"/>
      <c r="P1" s="778" t="s">
        <v>1</v>
      </c>
      <c r="Q1" s="779"/>
    </row>
    <row r="2" spans="1:38" x14ac:dyDescent="0.25">
      <c r="A2" s="723"/>
      <c r="B2" s="724"/>
      <c r="C2" s="724"/>
      <c r="D2" s="724"/>
      <c r="E2" s="725"/>
      <c r="F2" s="669"/>
      <c r="G2" s="670"/>
      <c r="H2" s="670"/>
      <c r="I2" s="670"/>
      <c r="J2" s="670"/>
      <c r="K2" s="670"/>
      <c r="L2" s="670"/>
      <c r="M2" s="670"/>
      <c r="N2" s="670"/>
      <c r="O2" s="671"/>
      <c r="P2" s="778" t="s">
        <v>2</v>
      </c>
      <c r="Q2" s="779"/>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1158</v>
      </c>
      <c r="B7" s="2"/>
      <c r="C7" s="2"/>
      <c r="D7" s="2"/>
      <c r="E7" s="2"/>
      <c r="F7" s="2"/>
      <c r="G7" s="2"/>
      <c r="H7" s="2"/>
      <c r="I7" s="2"/>
      <c r="J7" s="2"/>
      <c r="K7" s="2"/>
    </row>
    <row r="8" spans="1:38" x14ac:dyDescent="0.25">
      <c r="A8" s="2" t="s">
        <v>266</v>
      </c>
      <c r="B8" s="2"/>
      <c r="C8" s="2"/>
      <c r="D8" s="2"/>
      <c r="E8" s="2"/>
      <c r="F8" s="2"/>
      <c r="G8" s="2"/>
      <c r="H8" s="2"/>
      <c r="I8" s="2"/>
    </row>
    <row r="9" spans="1:38" ht="15.75" thickBot="1" x14ac:dyDescent="0.3">
      <c r="A9" s="3"/>
      <c r="B9" s="3"/>
      <c r="C9" s="3"/>
      <c r="D9" s="3"/>
      <c r="E9" s="3"/>
      <c r="F9" s="3"/>
      <c r="G9" s="3"/>
      <c r="H9" s="3"/>
      <c r="I9" s="3"/>
    </row>
    <row r="10" spans="1:38" ht="15.75" customHeight="1" thickBot="1" x14ac:dyDescent="0.3">
      <c r="A10" s="744" t="s">
        <v>8</v>
      </c>
      <c r="B10" s="732"/>
      <c r="C10" s="732"/>
      <c r="D10" s="732"/>
      <c r="E10" s="732"/>
      <c r="F10" s="732"/>
      <c r="G10" s="732"/>
      <c r="H10" s="732"/>
      <c r="I10" s="732"/>
      <c r="J10" s="732"/>
      <c r="K10" s="732"/>
      <c r="L10" s="732"/>
      <c r="M10" s="732"/>
      <c r="N10" s="732"/>
      <c r="O10" s="126"/>
      <c r="P10" s="126"/>
      <c r="Q10" s="126"/>
      <c r="R10" s="733" t="s">
        <v>9</v>
      </c>
      <c r="S10" s="734"/>
      <c r="T10" s="734"/>
      <c r="U10" s="734"/>
      <c r="V10" s="734"/>
      <c r="W10" s="734"/>
      <c r="X10" s="734"/>
      <c r="Y10" s="734"/>
      <c r="Z10" s="734"/>
      <c r="AA10" s="734"/>
      <c r="AB10" s="734"/>
      <c r="AC10" s="734"/>
      <c r="AD10" s="734"/>
      <c r="AE10" s="734"/>
      <c r="AF10" s="734"/>
      <c r="AG10" s="734"/>
      <c r="AH10" s="734"/>
      <c r="AI10" s="734"/>
      <c r="AJ10" s="734"/>
      <c r="AK10" s="734"/>
      <c r="AL10" s="736"/>
    </row>
    <row r="11" spans="1:38" ht="15" customHeight="1" x14ac:dyDescent="0.25">
      <c r="A11" s="780" t="s">
        <v>10</v>
      </c>
      <c r="B11" s="705" t="s">
        <v>11</v>
      </c>
      <c r="C11" s="705"/>
      <c r="D11" s="705"/>
      <c r="E11" s="705" t="s">
        <v>12</v>
      </c>
      <c r="F11" s="705" t="s">
        <v>13</v>
      </c>
      <c r="G11" s="705"/>
      <c r="H11" s="705"/>
      <c r="I11" s="705"/>
      <c r="J11" s="705"/>
      <c r="K11" s="705" t="s">
        <v>14</v>
      </c>
      <c r="L11" s="705" t="s">
        <v>15</v>
      </c>
      <c r="M11" s="705" t="s">
        <v>16</v>
      </c>
      <c r="N11" s="705" t="s">
        <v>17</v>
      </c>
      <c r="O11" s="701" t="s">
        <v>18</v>
      </c>
      <c r="P11" s="703" t="s">
        <v>19</v>
      </c>
      <c r="Q11" s="705" t="s">
        <v>20</v>
      </c>
      <c r="R11" s="792" t="s">
        <v>21</v>
      </c>
      <c r="S11" s="719" t="s">
        <v>22</v>
      </c>
      <c r="T11" s="719" t="s">
        <v>23</v>
      </c>
      <c r="U11" s="719" t="s">
        <v>24</v>
      </c>
      <c r="V11" s="781" t="s">
        <v>25</v>
      </c>
      <c r="W11" s="782"/>
      <c r="X11" s="782"/>
      <c r="Y11" s="782"/>
      <c r="Z11" s="783"/>
      <c r="AA11" s="784" t="s">
        <v>26</v>
      </c>
      <c r="AB11" s="786" t="s">
        <v>27</v>
      </c>
      <c r="AC11" s="788" t="s">
        <v>28</v>
      </c>
      <c r="AD11" s="789"/>
      <c r="AE11" s="788" t="s">
        <v>29</v>
      </c>
      <c r="AF11" s="789"/>
      <c r="AG11" s="719" t="s">
        <v>30</v>
      </c>
      <c r="AH11" s="719" t="s">
        <v>31</v>
      </c>
      <c r="AI11" s="719" t="s">
        <v>32</v>
      </c>
      <c r="AJ11" s="719" t="s">
        <v>33</v>
      </c>
      <c r="AK11" s="719" t="s">
        <v>34</v>
      </c>
      <c r="AL11" s="711" t="s">
        <v>35</v>
      </c>
    </row>
    <row r="12" spans="1:38" x14ac:dyDescent="0.25">
      <c r="A12" s="780"/>
      <c r="B12" s="705"/>
      <c r="C12" s="705"/>
      <c r="D12" s="705"/>
      <c r="E12" s="705"/>
      <c r="F12" s="705"/>
      <c r="G12" s="705"/>
      <c r="H12" s="705"/>
      <c r="I12" s="705"/>
      <c r="J12" s="705"/>
      <c r="K12" s="705"/>
      <c r="L12" s="705"/>
      <c r="M12" s="705"/>
      <c r="N12" s="705"/>
      <c r="O12" s="701"/>
      <c r="P12" s="703"/>
      <c r="Q12" s="705"/>
      <c r="R12" s="793"/>
      <c r="S12" s="709"/>
      <c r="T12" s="709"/>
      <c r="U12" s="709"/>
      <c r="V12" s="795" t="s">
        <v>36</v>
      </c>
      <c r="W12" s="796"/>
      <c r="X12" s="795" t="s">
        <v>37</v>
      </c>
      <c r="Y12" s="797"/>
      <c r="Z12" s="796"/>
      <c r="AA12" s="785"/>
      <c r="AB12" s="787"/>
      <c r="AC12" s="790"/>
      <c r="AD12" s="791"/>
      <c r="AE12" s="790"/>
      <c r="AF12" s="791"/>
      <c r="AG12" s="709"/>
      <c r="AH12" s="709"/>
      <c r="AI12" s="709"/>
      <c r="AJ12" s="709"/>
      <c r="AK12" s="709"/>
      <c r="AL12" s="712"/>
    </row>
    <row r="13" spans="1:38" ht="56.25" x14ac:dyDescent="0.25">
      <c r="A13" s="780"/>
      <c r="B13" s="192" t="s">
        <v>38</v>
      </c>
      <c r="C13" s="192" t="s">
        <v>39</v>
      </c>
      <c r="D13" s="193" t="s">
        <v>40</v>
      </c>
      <c r="E13" s="705"/>
      <c r="F13" s="194" t="s">
        <v>41</v>
      </c>
      <c r="G13" s="194" t="s">
        <v>42</v>
      </c>
      <c r="H13" s="194" t="s">
        <v>43</v>
      </c>
      <c r="I13" s="194" t="s">
        <v>44</v>
      </c>
      <c r="J13" s="124" t="s">
        <v>45</v>
      </c>
      <c r="K13" s="705"/>
      <c r="L13" s="705"/>
      <c r="M13" s="705"/>
      <c r="N13" s="705"/>
      <c r="O13" s="701"/>
      <c r="P13" s="703"/>
      <c r="Q13" s="705"/>
      <c r="R13" s="793"/>
      <c r="S13" s="709"/>
      <c r="T13" s="709"/>
      <c r="U13" s="709"/>
      <c r="V13" s="122" t="s">
        <v>46</v>
      </c>
      <c r="W13" s="122" t="s">
        <v>47</v>
      </c>
      <c r="X13" s="122" t="s">
        <v>48</v>
      </c>
      <c r="Y13" s="122" t="s">
        <v>49</v>
      </c>
      <c r="Z13" s="122" t="s">
        <v>47</v>
      </c>
      <c r="AA13" s="785"/>
      <c r="AB13" s="787"/>
      <c r="AC13" s="122" t="s">
        <v>50</v>
      </c>
      <c r="AD13" s="122" t="s">
        <v>51</v>
      </c>
      <c r="AE13" s="120" t="s">
        <v>52</v>
      </c>
      <c r="AF13" s="120" t="s">
        <v>53</v>
      </c>
      <c r="AG13" s="709"/>
      <c r="AH13" s="709"/>
      <c r="AI13" s="709"/>
      <c r="AJ13" s="709"/>
      <c r="AK13" s="709"/>
      <c r="AL13" s="712"/>
    </row>
    <row r="14" spans="1:38" ht="72" x14ac:dyDescent="0.25">
      <c r="A14" s="407" t="s">
        <v>1159</v>
      </c>
      <c r="B14" s="408" t="s">
        <v>55</v>
      </c>
      <c r="C14" s="408"/>
      <c r="D14" s="408"/>
      <c r="E14" s="409" t="s">
        <v>1160</v>
      </c>
      <c r="F14" s="410"/>
      <c r="G14" s="410"/>
      <c r="H14" s="410">
        <v>1</v>
      </c>
      <c r="I14" s="410"/>
      <c r="J14" s="410">
        <f t="shared" ref="J14:J34" si="0">F14+G14+H14+I14</f>
        <v>1</v>
      </c>
      <c r="K14" s="410" t="s">
        <v>1161</v>
      </c>
      <c r="L14" s="411" t="s">
        <v>1013</v>
      </c>
      <c r="M14" s="410">
        <v>115</v>
      </c>
      <c r="N14" s="412" t="s">
        <v>359</v>
      </c>
      <c r="O14" s="412" t="s">
        <v>1162</v>
      </c>
      <c r="P14" s="410">
        <v>250</v>
      </c>
      <c r="Q14" s="412" t="s">
        <v>1163</v>
      </c>
      <c r="R14" s="413"/>
      <c r="S14" s="29"/>
      <c r="T14" s="29"/>
      <c r="U14" s="29"/>
      <c r="V14" s="396"/>
      <c r="W14" s="396"/>
      <c r="X14" s="396"/>
      <c r="Y14" s="396"/>
      <c r="Z14" s="396"/>
      <c r="AA14" s="396"/>
      <c r="AB14" s="396"/>
      <c r="AC14" s="396"/>
      <c r="AD14" s="396"/>
      <c r="AE14" s="396"/>
      <c r="AF14" s="396"/>
      <c r="AG14" s="396"/>
      <c r="AH14" s="396"/>
      <c r="AI14" s="414"/>
      <c r="AJ14" s="396"/>
      <c r="AK14" s="396"/>
      <c r="AL14" s="415"/>
    </row>
    <row r="15" spans="1:38" ht="72" x14ac:dyDescent="0.25">
      <c r="A15" s="416" t="s">
        <v>1164</v>
      </c>
      <c r="B15" s="417"/>
      <c r="C15" s="417" t="s">
        <v>55</v>
      </c>
      <c r="D15" s="417"/>
      <c r="E15" s="418" t="s">
        <v>1165</v>
      </c>
      <c r="F15" s="419"/>
      <c r="G15" s="419"/>
      <c r="H15" s="419">
        <v>5</v>
      </c>
      <c r="I15" s="419">
        <v>5</v>
      </c>
      <c r="J15" s="419">
        <f t="shared" si="0"/>
        <v>10</v>
      </c>
      <c r="K15" s="419" t="s">
        <v>1166</v>
      </c>
      <c r="L15" s="420" t="s">
        <v>1013</v>
      </c>
      <c r="M15" s="419">
        <v>115</v>
      </c>
      <c r="N15" s="421" t="s">
        <v>359</v>
      </c>
      <c r="O15" s="421" t="s">
        <v>1167</v>
      </c>
      <c r="P15" s="419">
        <v>10</v>
      </c>
      <c r="Q15" s="421" t="s">
        <v>1163</v>
      </c>
      <c r="R15" s="413"/>
      <c r="S15" s="29"/>
      <c r="T15" s="29"/>
      <c r="U15" s="29"/>
      <c r="V15" s="29"/>
      <c r="W15" s="29"/>
      <c r="X15" s="29"/>
      <c r="Y15" s="29"/>
      <c r="Z15" s="29"/>
      <c r="AA15" s="29"/>
      <c r="AB15" s="29"/>
      <c r="AC15" s="29"/>
      <c r="AD15" s="29"/>
      <c r="AE15" s="29"/>
      <c r="AF15" s="29"/>
      <c r="AG15" s="29"/>
      <c r="AH15" s="29"/>
      <c r="AI15" s="375"/>
      <c r="AJ15" s="29"/>
      <c r="AK15" s="29"/>
      <c r="AL15" s="376"/>
    </row>
    <row r="16" spans="1:38" ht="48" x14ac:dyDescent="0.25">
      <c r="A16" s="422" t="s">
        <v>1168</v>
      </c>
      <c r="B16" s="417" t="s">
        <v>55</v>
      </c>
      <c r="C16" s="417"/>
      <c r="D16" s="423"/>
      <c r="E16" s="424" t="s">
        <v>1169</v>
      </c>
      <c r="F16" s="419"/>
      <c r="G16" s="419">
        <v>30</v>
      </c>
      <c r="H16" s="419">
        <v>30</v>
      </c>
      <c r="I16" s="419">
        <v>30</v>
      </c>
      <c r="J16" s="419">
        <f t="shared" si="0"/>
        <v>90</v>
      </c>
      <c r="K16" s="419" t="s">
        <v>1170</v>
      </c>
      <c r="L16" s="420" t="s">
        <v>1013</v>
      </c>
      <c r="M16" s="419">
        <v>115</v>
      </c>
      <c r="N16" s="421" t="s">
        <v>359</v>
      </c>
      <c r="O16" s="421" t="s">
        <v>1171</v>
      </c>
      <c r="P16" s="419">
        <v>90</v>
      </c>
      <c r="Q16" s="421" t="s">
        <v>1163</v>
      </c>
      <c r="R16" s="413"/>
      <c r="S16" s="29"/>
      <c r="T16" s="29"/>
      <c r="U16" s="29"/>
      <c r="V16" s="29"/>
      <c r="W16" s="29"/>
      <c r="X16" s="29"/>
      <c r="Y16" s="29"/>
      <c r="Z16" s="29"/>
      <c r="AA16" s="29"/>
      <c r="AB16" s="29"/>
      <c r="AC16" s="29"/>
      <c r="AD16" s="29"/>
      <c r="AE16" s="29"/>
      <c r="AF16" s="29"/>
      <c r="AG16" s="29"/>
      <c r="AH16" s="29"/>
      <c r="AI16" s="375"/>
      <c r="AJ16" s="29"/>
      <c r="AK16" s="29"/>
      <c r="AL16" s="376"/>
    </row>
    <row r="17" spans="1:38" ht="48" x14ac:dyDescent="0.25">
      <c r="A17" s="422" t="s">
        <v>1172</v>
      </c>
      <c r="B17" s="417" t="s">
        <v>55</v>
      </c>
      <c r="C17" s="417"/>
      <c r="D17" s="423"/>
      <c r="E17" s="424" t="s">
        <v>1173</v>
      </c>
      <c r="F17" s="419"/>
      <c r="G17" s="419">
        <v>30</v>
      </c>
      <c r="H17" s="419">
        <v>30</v>
      </c>
      <c r="I17" s="419">
        <v>30</v>
      </c>
      <c r="J17" s="419">
        <f t="shared" si="0"/>
        <v>90</v>
      </c>
      <c r="K17" s="419" t="s">
        <v>1174</v>
      </c>
      <c r="L17" s="420" t="s">
        <v>1013</v>
      </c>
      <c r="M17" s="419">
        <v>115</v>
      </c>
      <c r="N17" s="421" t="s">
        <v>359</v>
      </c>
      <c r="O17" s="421" t="s">
        <v>1171</v>
      </c>
      <c r="P17" s="419">
        <v>90</v>
      </c>
      <c r="Q17" s="421" t="s">
        <v>1163</v>
      </c>
      <c r="R17" s="413"/>
      <c r="S17" s="29"/>
      <c r="T17" s="29"/>
      <c r="U17" s="29"/>
      <c r="V17" s="29"/>
      <c r="W17" s="29"/>
      <c r="X17" s="29"/>
      <c r="Y17" s="29"/>
      <c r="Z17" s="29"/>
      <c r="AA17" s="29"/>
      <c r="AB17" s="29"/>
      <c r="AC17" s="29"/>
      <c r="AD17" s="29"/>
      <c r="AE17" s="29"/>
      <c r="AF17" s="29"/>
      <c r="AG17" s="378"/>
      <c r="AH17" s="378"/>
      <c r="AI17" s="375"/>
      <c r="AJ17" s="29"/>
      <c r="AK17" s="29"/>
      <c r="AL17" s="376"/>
    </row>
    <row r="18" spans="1:38" ht="72" x14ac:dyDescent="0.25">
      <c r="A18" s="422" t="s">
        <v>1175</v>
      </c>
      <c r="B18" s="417" t="s">
        <v>55</v>
      </c>
      <c r="C18" s="417"/>
      <c r="D18" s="423"/>
      <c r="E18" s="424" t="s">
        <v>1176</v>
      </c>
      <c r="F18" s="419"/>
      <c r="G18" s="419">
        <v>30</v>
      </c>
      <c r="H18" s="419">
        <v>30</v>
      </c>
      <c r="I18" s="419">
        <v>30</v>
      </c>
      <c r="J18" s="419">
        <f t="shared" si="0"/>
        <v>90</v>
      </c>
      <c r="K18" s="419" t="s">
        <v>1174</v>
      </c>
      <c r="L18" s="420" t="s">
        <v>1013</v>
      </c>
      <c r="M18" s="419">
        <v>115</v>
      </c>
      <c r="N18" s="421" t="s">
        <v>359</v>
      </c>
      <c r="O18" s="421" t="s">
        <v>1171</v>
      </c>
      <c r="P18" s="419">
        <v>90</v>
      </c>
      <c r="Q18" s="421" t="s">
        <v>1163</v>
      </c>
      <c r="R18" s="413"/>
      <c r="S18" s="29"/>
      <c r="T18" s="29"/>
      <c r="U18" s="29"/>
      <c r="V18" s="29"/>
      <c r="W18" s="29"/>
      <c r="X18" s="29"/>
      <c r="Y18" s="29"/>
      <c r="Z18" s="29"/>
      <c r="AA18" s="29"/>
      <c r="AB18" s="29"/>
      <c r="AC18" s="29"/>
      <c r="AD18" s="29"/>
      <c r="AE18" s="29"/>
      <c r="AF18" s="29"/>
      <c r="AG18" s="378"/>
      <c r="AH18" s="378"/>
      <c r="AI18" s="375"/>
      <c r="AJ18" s="29"/>
      <c r="AK18" s="29"/>
      <c r="AL18" s="376"/>
    </row>
    <row r="19" spans="1:38" ht="48" x14ac:dyDescent="0.25">
      <c r="A19" s="422" t="s">
        <v>1177</v>
      </c>
      <c r="B19" s="417" t="s">
        <v>55</v>
      </c>
      <c r="C19" s="417"/>
      <c r="D19" s="423"/>
      <c r="E19" s="424" t="s">
        <v>1178</v>
      </c>
      <c r="F19" s="419"/>
      <c r="G19" s="419">
        <v>30</v>
      </c>
      <c r="H19" s="419">
        <v>30</v>
      </c>
      <c r="I19" s="419">
        <v>30</v>
      </c>
      <c r="J19" s="419">
        <f t="shared" si="0"/>
        <v>90</v>
      </c>
      <c r="K19" s="419" t="s">
        <v>1174</v>
      </c>
      <c r="L19" s="420" t="s">
        <v>1013</v>
      </c>
      <c r="M19" s="419">
        <v>115</v>
      </c>
      <c r="N19" s="421" t="s">
        <v>359</v>
      </c>
      <c r="O19" s="421" t="s">
        <v>1171</v>
      </c>
      <c r="P19" s="419">
        <v>90</v>
      </c>
      <c r="Q19" s="421" t="s">
        <v>1163</v>
      </c>
      <c r="R19" s="413"/>
      <c r="S19" s="29"/>
      <c r="T19" s="29"/>
      <c r="U19" s="29"/>
      <c r="V19" s="29"/>
      <c r="W19" s="29"/>
      <c r="X19" s="29"/>
      <c r="Y19" s="29"/>
      <c r="Z19" s="29"/>
      <c r="AA19" s="29"/>
      <c r="AB19" s="29"/>
      <c r="AC19" s="29"/>
      <c r="AD19" s="29"/>
      <c r="AE19" s="29"/>
      <c r="AF19" s="29"/>
      <c r="AG19" s="378"/>
      <c r="AH19" s="378"/>
      <c r="AI19" s="375"/>
      <c r="AJ19" s="29"/>
      <c r="AK19" s="29"/>
      <c r="AL19" s="376"/>
    </row>
    <row r="20" spans="1:38" ht="84" x14ac:dyDescent="0.25">
      <c r="A20" s="422" t="s">
        <v>1179</v>
      </c>
      <c r="B20" s="417" t="s">
        <v>55</v>
      </c>
      <c r="C20" s="417"/>
      <c r="D20" s="423"/>
      <c r="E20" s="424" t="s">
        <v>1180</v>
      </c>
      <c r="F20" s="419"/>
      <c r="G20" s="419">
        <v>30</v>
      </c>
      <c r="H20" s="419">
        <v>30</v>
      </c>
      <c r="I20" s="419">
        <v>30</v>
      </c>
      <c r="J20" s="419">
        <f t="shared" si="0"/>
        <v>90</v>
      </c>
      <c r="K20" s="419" t="s">
        <v>1170</v>
      </c>
      <c r="L20" s="420" t="s">
        <v>1013</v>
      </c>
      <c r="M20" s="419">
        <v>115</v>
      </c>
      <c r="N20" s="421" t="s">
        <v>359</v>
      </c>
      <c r="O20" s="421" t="s">
        <v>1181</v>
      </c>
      <c r="P20" s="419">
        <v>90</v>
      </c>
      <c r="Q20" s="421" t="s">
        <v>1163</v>
      </c>
      <c r="R20" s="413"/>
      <c r="S20" s="29"/>
      <c r="T20" s="29"/>
      <c r="U20" s="29"/>
      <c r="V20" s="29"/>
      <c r="W20" s="29"/>
      <c r="X20" s="29"/>
      <c r="Y20" s="29"/>
      <c r="Z20" s="29"/>
      <c r="AA20" s="29"/>
      <c r="AB20" s="29"/>
      <c r="AC20" s="29"/>
      <c r="AD20" s="29"/>
      <c r="AE20" s="29"/>
      <c r="AF20" s="29"/>
      <c r="AG20" s="378"/>
      <c r="AH20" s="378"/>
      <c r="AI20" s="375"/>
      <c r="AJ20" s="29"/>
      <c r="AK20" s="29"/>
      <c r="AL20" s="376"/>
    </row>
    <row r="21" spans="1:38" ht="132" x14ac:dyDescent="0.25">
      <c r="A21" s="416" t="s">
        <v>1182</v>
      </c>
      <c r="B21" s="425" t="s">
        <v>55</v>
      </c>
      <c r="C21" s="425"/>
      <c r="D21" s="425"/>
      <c r="E21" s="424" t="s">
        <v>1183</v>
      </c>
      <c r="F21" s="419"/>
      <c r="G21" s="419"/>
      <c r="H21" s="419">
        <v>1</v>
      </c>
      <c r="I21" s="419"/>
      <c r="J21" s="419">
        <f t="shared" si="0"/>
        <v>1</v>
      </c>
      <c r="K21" s="419" t="s">
        <v>1161</v>
      </c>
      <c r="L21" s="420" t="s">
        <v>1013</v>
      </c>
      <c r="M21" s="419">
        <v>116</v>
      </c>
      <c r="N21" s="421" t="s">
        <v>359</v>
      </c>
      <c r="O21" s="421" t="s">
        <v>1184</v>
      </c>
      <c r="P21" s="419">
        <v>900</v>
      </c>
      <c r="Q21" s="421" t="s">
        <v>1163</v>
      </c>
      <c r="R21" s="413"/>
      <c r="S21" s="29"/>
      <c r="T21" s="29"/>
      <c r="U21" s="29"/>
      <c r="V21" s="29"/>
      <c r="W21" s="29"/>
      <c r="X21" s="29"/>
      <c r="Y21" s="29"/>
      <c r="Z21" s="29"/>
      <c r="AA21" s="29"/>
      <c r="AB21" s="29"/>
      <c r="AC21" s="29"/>
      <c r="AD21" s="29"/>
      <c r="AE21" s="29"/>
      <c r="AF21" s="29"/>
      <c r="AG21" s="378"/>
      <c r="AH21" s="378"/>
      <c r="AI21" s="375"/>
      <c r="AJ21" s="29"/>
      <c r="AK21" s="29"/>
      <c r="AL21" s="376"/>
    </row>
    <row r="22" spans="1:38" ht="72" x14ac:dyDescent="0.25">
      <c r="A22" s="456" t="s">
        <v>1185</v>
      </c>
      <c r="B22" s="423" t="s">
        <v>55</v>
      </c>
      <c r="C22" s="423"/>
      <c r="D22" s="423"/>
      <c r="E22" s="426" t="s">
        <v>1186</v>
      </c>
      <c r="F22" s="419"/>
      <c r="G22" s="421">
        <v>1</v>
      </c>
      <c r="H22" s="419"/>
      <c r="I22" s="419"/>
      <c r="J22" s="419">
        <f t="shared" si="0"/>
        <v>1</v>
      </c>
      <c r="K22" s="419" t="s">
        <v>1170</v>
      </c>
      <c r="L22" s="420" t="s">
        <v>1013</v>
      </c>
      <c r="M22" s="419">
        <v>116</v>
      </c>
      <c r="N22" s="421" t="s">
        <v>359</v>
      </c>
      <c r="O22" s="421" t="s">
        <v>1187</v>
      </c>
      <c r="P22" s="419">
        <v>45</v>
      </c>
      <c r="Q22" s="421" t="s">
        <v>1163</v>
      </c>
      <c r="R22" s="413"/>
      <c r="S22" s="29"/>
      <c r="T22" s="29"/>
      <c r="U22" s="29"/>
      <c r="V22" s="29"/>
      <c r="W22" s="29"/>
      <c r="X22" s="29"/>
      <c r="Y22" s="29"/>
      <c r="Z22" s="29"/>
      <c r="AA22" s="29"/>
      <c r="AB22" s="29"/>
      <c r="AC22" s="29"/>
      <c r="AD22" s="29"/>
      <c r="AE22" s="29"/>
      <c r="AF22" s="29"/>
      <c r="AG22" s="378"/>
      <c r="AH22" s="378"/>
      <c r="AI22" s="375"/>
      <c r="AJ22" s="29"/>
      <c r="AK22" s="29"/>
      <c r="AL22" s="376"/>
    </row>
    <row r="23" spans="1:38" ht="48" x14ac:dyDescent="0.25">
      <c r="A23" s="456" t="s">
        <v>1185</v>
      </c>
      <c r="B23" s="423" t="s">
        <v>55</v>
      </c>
      <c r="C23" s="423"/>
      <c r="D23" s="423"/>
      <c r="E23" s="426" t="s">
        <v>1188</v>
      </c>
      <c r="F23" s="419"/>
      <c r="G23" s="419">
        <v>1</v>
      </c>
      <c r="H23" s="419"/>
      <c r="I23" s="419"/>
      <c r="J23" s="419">
        <f t="shared" si="0"/>
        <v>1</v>
      </c>
      <c r="K23" s="419" t="s">
        <v>1170</v>
      </c>
      <c r="L23" s="420" t="s">
        <v>1013</v>
      </c>
      <c r="M23" s="419">
        <v>116</v>
      </c>
      <c r="N23" s="421" t="s">
        <v>359</v>
      </c>
      <c r="O23" s="421" t="s">
        <v>1187</v>
      </c>
      <c r="P23" s="419">
        <v>45</v>
      </c>
      <c r="Q23" s="421" t="s">
        <v>1163</v>
      </c>
      <c r="R23" s="413"/>
      <c r="S23" s="29"/>
      <c r="T23" s="29"/>
      <c r="U23" s="29"/>
      <c r="V23" s="29"/>
      <c r="W23" s="29"/>
      <c r="X23" s="29"/>
      <c r="Y23" s="29"/>
      <c r="Z23" s="29"/>
      <c r="AA23" s="29"/>
      <c r="AB23" s="29"/>
      <c r="AC23" s="29"/>
      <c r="AD23" s="29"/>
      <c r="AE23" s="29"/>
      <c r="AF23" s="29"/>
      <c r="AG23" s="378"/>
      <c r="AH23" s="378"/>
      <c r="AI23" s="375"/>
      <c r="AJ23" s="29"/>
      <c r="AK23" s="29"/>
      <c r="AL23" s="376"/>
    </row>
    <row r="24" spans="1:38" ht="72" x14ac:dyDescent="0.25">
      <c r="A24" s="456" t="s">
        <v>1185</v>
      </c>
      <c r="B24" s="423"/>
      <c r="C24" s="423" t="s">
        <v>55</v>
      </c>
      <c r="D24" s="423"/>
      <c r="E24" s="427" t="s">
        <v>1189</v>
      </c>
      <c r="F24" s="419"/>
      <c r="G24" s="419">
        <v>1</v>
      </c>
      <c r="H24" s="419"/>
      <c r="I24" s="419"/>
      <c r="J24" s="419">
        <f t="shared" si="0"/>
        <v>1</v>
      </c>
      <c r="K24" s="419" t="s">
        <v>1170</v>
      </c>
      <c r="L24" s="420" t="s">
        <v>1013</v>
      </c>
      <c r="M24" s="419">
        <v>116</v>
      </c>
      <c r="N24" s="421" t="s">
        <v>359</v>
      </c>
      <c r="O24" s="421" t="s">
        <v>1187</v>
      </c>
      <c r="P24" s="419">
        <v>45</v>
      </c>
      <c r="Q24" s="421" t="s">
        <v>1163</v>
      </c>
      <c r="R24" s="413"/>
      <c r="S24" s="29"/>
      <c r="T24" s="29"/>
      <c r="U24" s="29"/>
      <c r="V24" s="29"/>
      <c r="W24" s="29"/>
      <c r="X24" s="29"/>
      <c r="Y24" s="29"/>
      <c r="Z24" s="29"/>
      <c r="AA24" s="29"/>
      <c r="AB24" s="29"/>
      <c r="AC24" s="29"/>
      <c r="AD24" s="29"/>
      <c r="AE24" s="29"/>
      <c r="AF24" s="29"/>
      <c r="AG24" s="378"/>
      <c r="AH24" s="378"/>
      <c r="AI24" s="375"/>
      <c r="AJ24" s="29"/>
      <c r="AK24" s="29"/>
      <c r="AL24" s="376"/>
    </row>
    <row r="25" spans="1:38" ht="72" x14ac:dyDescent="0.25">
      <c r="A25" s="456" t="s">
        <v>1185</v>
      </c>
      <c r="B25" s="423" t="s">
        <v>55</v>
      </c>
      <c r="C25" s="423"/>
      <c r="D25" s="423"/>
      <c r="E25" s="426" t="s">
        <v>1190</v>
      </c>
      <c r="F25" s="419"/>
      <c r="G25" s="419">
        <v>1</v>
      </c>
      <c r="H25" s="419"/>
      <c r="I25" s="419"/>
      <c r="J25" s="419">
        <f t="shared" si="0"/>
        <v>1</v>
      </c>
      <c r="K25" s="419" t="s">
        <v>1170</v>
      </c>
      <c r="L25" s="420" t="s">
        <v>1013</v>
      </c>
      <c r="M25" s="419">
        <v>116</v>
      </c>
      <c r="N25" s="421" t="s">
        <v>359</v>
      </c>
      <c r="O25" s="421" t="s">
        <v>1187</v>
      </c>
      <c r="P25" s="419">
        <v>45</v>
      </c>
      <c r="Q25" s="421" t="s">
        <v>1163</v>
      </c>
      <c r="R25" s="413"/>
      <c r="S25" s="29"/>
      <c r="T25" s="29"/>
      <c r="U25" s="29"/>
      <c r="V25" s="29"/>
      <c r="W25" s="29"/>
      <c r="X25" s="29"/>
      <c r="Y25" s="29"/>
      <c r="Z25" s="29"/>
      <c r="AA25" s="29"/>
      <c r="AB25" s="29"/>
      <c r="AC25" s="29"/>
      <c r="AD25" s="29"/>
      <c r="AE25" s="29"/>
      <c r="AF25" s="29"/>
      <c r="AG25" s="378"/>
      <c r="AH25" s="378"/>
      <c r="AI25" s="375"/>
      <c r="AJ25" s="29"/>
      <c r="AK25" s="29"/>
      <c r="AL25" s="376"/>
    </row>
    <row r="26" spans="1:38" ht="48" x14ac:dyDescent="0.25">
      <c r="A26" s="456" t="s">
        <v>1185</v>
      </c>
      <c r="B26" s="425" t="s">
        <v>55</v>
      </c>
      <c r="C26" s="425"/>
      <c r="D26" s="425"/>
      <c r="E26" s="427" t="s">
        <v>1191</v>
      </c>
      <c r="F26" s="419"/>
      <c r="G26" s="419">
        <v>1</v>
      </c>
      <c r="H26" s="419"/>
      <c r="I26" s="419"/>
      <c r="J26" s="419">
        <f t="shared" si="0"/>
        <v>1</v>
      </c>
      <c r="K26" s="419" t="s">
        <v>1170</v>
      </c>
      <c r="L26" s="420" t="s">
        <v>1013</v>
      </c>
      <c r="M26" s="419">
        <v>116</v>
      </c>
      <c r="N26" s="421" t="s">
        <v>359</v>
      </c>
      <c r="O26" s="421" t="s">
        <v>1187</v>
      </c>
      <c r="P26" s="419">
        <v>45</v>
      </c>
      <c r="Q26" s="421" t="s">
        <v>1163</v>
      </c>
      <c r="R26" s="413"/>
      <c r="S26" s="29"/>
      <c r="T26" s="29"/>
      <c r="U26" s="29"/>
      <c r="V26" s="29"/>
      <c r="W26" s="29"/>
      <c r="X26" s="29"/>
      <c r="Y26" s="29"/>
      <c r="Z26" s="29"/>
      <c r="AA26" s="29"/>
      <c r="AB26" s="29"/>
      <c r="AC26" s="29"/>
      <c r="AD26" s="29"/>
      <c r="AE26" s="29"/>
      <c r="AF26" s="29"/>
      <c r="AG26" s="378"/>
      <c r="AH26" s="378"/>
      <c r="AI26" s="375"/>
      <c r="AJ26" s="29"/>
      <c r="AK26" s="29"/>
      <c r="AL26" s="376"/>
    </row>
    <row r="27" spans="1:38" ht="72" x14ac:dyDescent="0.25">
      <c r="A27" s="428" t="s">
        <v>1192</v>
      </c>
      <c r="B27" s="423" t="s">
        <v>55</v>
      </c>
      <c r="C27" s="423"/>
      <c r="D27" s="423"/>
      <c r="E27" s="424" t="s">
        <v>1193</v>
      </c>
      <c r="F27" s="419"/>
      <c r="G27" s="419">
        <v>1</v>
      </c>
      <c r="H27" s="419"/>
      <c r="I27" s="419"/>
      <c r="J27" s="419">
        <f t="shared" si="0"/>
        <v>1</v>
      </c>
      <c r="K27" s="419" t="s">
        <v>1170</v>
      </c>
      <c r="L27" s="420" t="s">
        <v>1013</v>
      </c>
      <c r="M27" s="429">
        <v>113</v>
      </c>
      <c r="N27" s="421" t="s">
        <v>1194</v>
      </c>
      <c r="O27" s="421" t="s">
        <v>1195</v>
      </c>
      <c r="P27" s="419">
        <v>500</v>
      </c>
      <c r="Q27" s="421" t="s">
        <v>1196</v>
      </c>
      <c r="R27" s="413"/>
      <c r="S27" s="29"/>
      <c r="T27" s="29"/>
      <c r="U27" s="29"/>
      <c r="V27" s="29"/>
      <c r="W27" s="29"/>
      <c r="X27" s="29"/>
      <c r="Y27" s="29"/>
      <c r="Z27" s="29"/>
      <c r="AA27" s="29"/>
      <c r="AB27" s="29"/>
      <c r="AC27" s="29"/>
      <c r="AD27" s="29"/>
      <c r="AE27" s="29"/>
      <c r="AF27" s="29"/>
      <c r="AG27" s="378"/>
      <c r="AH27" s="378"/>
      <c r="AI27" s="375"/>
      <c r="AJ27" s="29"/>
      <c r="AK27" s="29"/>
      <c r="AL27" s="376"/>
    </row>
    <row r="28" spans="1:38" ht="156" x14ac:dyDescent="0.25">
      <c r="A28" s="428" t="s">
        <v>1197</v>
      </c>
      <c r="B28" s="423" t="s">
        <v>63</v>
      </c>
      <c r="C28" s="423"/>
      <c r="D28" s="423"/>
      <c r="E28" s="424" t="s">
        <v>1198</v>
      </c>
      <c r="F28" s="419"/>
      <c r="G28" s="419">
        <v>1</v>
      </c>
      <c r="H28" s="419"/>
      <c r="I28" s="419"/>
      <c r="J28" s="419">
        <f t="shared" si="0"/>
        <v>1</v>
      </c>
      <c r="K28" s="419" t="s">
        <v>1170</v>
      </c>
      <c r="L28" s="420" t="s">
        <v>1013</v>
      </c>
      <c r="M28" s="429">
        <v>113</v>
      </c>
      <c r="N28" s="421" t="s">
        <v>1199</v>
      </c>
      <c r="O28" s="421" t="s">
        <v>1200</v>
      </c>
      <c r="P28" s="419">
        <v>900</v>
      </c>
      <c r="Q28" s="421" t="s">
        <v>1196</v>
      </c>
      <c r="R28" s="413"/>
      <c r="S28" s="29"/>
      <c r="T28" s="29"/>
      <c r="U28" s="29"/>
      <c r="V28" s="29"/>
      <c r="W28" s="29"/>
      <c r="X28" s="29"/>
      <c r="Y28" s="29"/>
      <c r="Z28" s="29"/>
      <c r="AA28" s="29"/>
      <c r="AB28" s="29"/>
      <c r="AC28" s="29"/>
      <c r="AD28" s="29"/>
      <c r="AE28" s="29"/>
      <c r="AF28" s="29"/>
      <c r="AG28" s="378"/>
      <c r="AH28" s="378"/>
      <c r="AI28" s="375"/>
      <c r="AJ28" s="29"/>
      <c r="AK28" s="29"/>
      <c r="AL28" s="376"/>
    </row>
    <row r="29" spans="1:38" ht="72" x14ac:dyDescent="0.25">
      <c r="A29" s="428" t="s">
        <v>1201</v>
      </c>
      <c r="B29" s="423"/>
      <c r="C29" s="423" t="s">
        <v>55</v>
      </c>
      <c r="D29" s="423"/>
      <c r="E29" s="424" t="s">
        <v>1202</v>
      </c>
      <c r="F29" s="419">
        <v>30</v>
      </c>
      <c r="G29" s="419">
        <v>30</v>
      </c>
      <c r="H29" s="419">
        <v>30</v>
      </c>
      <c r="I29" s="419">
        <v>30</v>
      </c>
      <c r="J29" s="419">
        <f t="shared" si="0"/>
        <v>120</v>
      </c>
      <c r="K29" s="419" t="s">
        <v>1203</v>
      </c>
      <c r="L29" s="420" t="s">
        <v>1013</v>
      </c>
      <c r="M29" s="430" t="s">
        <v>1204</v>
      </c>
      <c r="N29" s="421" t="s">
        <v>1205</v>
      </c>
      <c r="O29" s="421" t="s">
        <v>1206</v>
      </c>
      <c r="P29" s="419">
        <v>120</v>
      </c>
      <c r="Q29" s="421" t="s">
        <v>1207</v>
      </c>
      <c r="R29" s="413"/>
      <c r="S29" s="29"/>
      <c r="T29" s="29"/>
      <c r="U29" s="29"/>
      <c r="V29" s="29"/>
      <c r="W29" s="29"/>
      <c r="X29" s="29"/>
      <c r="Y29" s="29"/>
      <c r="Z29" s="29"/>
      <c r="AA29" s="29"/>
      <c r="AB29" s="29"/>
      <c r="AC29" s="29"/>
      <c r="AD29" s="29"/>
      <c r="AE29" s="29"/>
      <c r="AF29" s="29"/>
      <c r="AG29" s="29"/>
      <c r="AH29" s="29"/>
      <c r="AI29" s="375"/>
      <c r="AJ29" s="29"/>
      <c r="AK29" s="29"/>
      <c r="AL29" s="376"/>
    </row>
    <row r="30" spans="1:38" ht="96" x14ac:dyDescent="0.25">
      <c r="A30" s="431" t="s">
        <v>1208</v>
      </c>
      <c r="B30" s="417"/>
      <c r="C30" s="417" t="s">
        <v>55</v>
      </c>
      <c r="D30" s="417"/>
      <c r="E30" s="418" t="s">
        <v>1209</v>
      </c>
      <c r="F30" s="419">
        <v>150</v>
      </c>
      <c r="G30" s="419">
        <v>150</v>
      </c>
      <c r="H30" s="419">
        <v>150</v>
      </c>
      <c r="I30" s="419">
        <v>150</v>
      </c>
      <c r="J30" s="419">
        <f t="shared" si="0"/>
        <v>600</v>
      </c>
      <c r="K30" s="419" t="s">
        <v>1203</v>
      </c>
      <c r="L30" s="420" t="s">
        <v>1013</v>
      </c>
      <c r="M30" s="429" t="s">
        <v>1204</v>
      </c>
      <c r="N30" s="419" t="s">
        <v>1205</v>
      </c>
      <c r="O30" s="432" t="s">
        <v>1210</v>
      </c>
      <c r="P30" s="419">
        <v>600</v>
      </c>
      <c r="Q30" s="419" t="s">
        <v>1207</v>
      </c>
      <c r="R30" s="413"/>
      <c r="S30" s="29"/>
      <c r="T30" s="29"/>
      <c r="U30" s="29"/>
      <c r="V30" s="29"/>
      <c r="W30" s="29"/>
      <c r="X30" s="29"/>
      <c r="Y30" s="29"/>
      <c r="Z30" s="29"/>
      <c r="AA30" s="29"/>
      <c r="AB30" s="29"/>
      <c r="AC30" s="29"/>
      <c r="AD30" s="29"/>
      <c r="AE30" s="29"/>
      <c r="AF30" s="29"/>
      <c r="AG30" s="29"/>
      <c r="AH30" s="29"/>
      <c r="AI30" s="375"/>
      <c r="AJ30" s="29"/>
      <c r="AK30" s="29"/>
      <c r="AL30" s="376"/>
    </row>
    <row r="31" spans="1:38" ht="84" x14ac:dyDescent="0.25">
      <c r="A31" s="428" t="s">
        <v>1211</v>
      </c>
      <c r="B31" s="423"/>
      <c r="C31" s="423" t="s">
        <v>55</v>
      </c>
      <c r="D31" s="423"/>
      <c r="E31" s="424" t="s">
        <v>1212</v>
      </c>
      <c r="F31" s="419">
        <v>283</v>
      </c>
      <c r="G31" s="419"/>
      <c r="H31" s="419"/>
      <c r="I31" s="419"/>
      <c r="J31" s="419">
        <f t="shared" si="0"/>
        <v>283</v>
      </c>
      <c r="K31" s="419" t="s">
        <v>1203</v>
      </c>
      <c r="L31" s="420" t="s">
        <v>1013</v>
      </c>
      <c r="M31" s="430" t="s">
        <v>1204</v>
      </c>
      <c r="N31" s="421" t="s">
        <v>359</v>
      </c>
      <c r="O31" s="433" t="s">
        <v>1213</v>
      </c>
      <c r="P31" s="419">
        <v>283</v>
      </c>
      <c r="Q31" s="421" t="s">
        <v>1207</v>
      </c>
      <c r="R31" s="413"/>
      <c r="S31" s="29"/>
      <c r="T31" s="29"/>
      <c r="U31" s="29"/>
      <c r="V31" s="29"/>
      <c r="W31" s="29"/>
      <c r="X31" s="29"/>
      <c r="Y31" s="29"/>
      <c r="Z31" s="29"/>
      <c r="AA31" s="29"/>
      <c r="AB31" s="29"/>
      <c r="AC31" s="29"/>
      <c r="AD31" s="29"/>
      <c r="AE31" s="29"/>
      <c r="AF31" s="29"/>
      <c r="AG31" s="29"/>
      <c r="AH31" s="29"/>
      <c r="AI31" s="375"/>
      <c r="AJ31" s="29"/>
      <c r="AK31" s="29"/>
      <c r="AL31" s="376"/>
    </row>
    <row r="32" spans="1:38" ht="156" x14ac:dyDescent="0.25">
      <c r="A32" s="434" t="s">
        <v>1214</v>
      </c>
      <c r="B32" s="417" t="s">
        <v>55</v>
      </c>
      <c r="C32" s="417"/>
      <c r="D32" s="423"/>
      <c r="E32" s="434" t="s">
        <v>1215</v>
      </c>
      <c r="F32" s="419">
        <v>1</v>
      </c>
      <c r="G32" s="419">
        <v>1</v>
      </c>
      <c r="H32" s="419">
        <v>1</v>
      </c>
      <c r="I32" s="419"/>
      <c r="J32" s="419">
        <f t="shared" si="0"/>
        <v>3</v>
      </c>
      <c r="K32" s="421" t="s">
        <v>1216</v>
      </c>
      <c r="L32" s="420" t="s">
        <v>1013</v>
      </c>
      <c r="M32" s="429">
        <v>129</v>
      </c>
      <c r="N32" s="421" t="s">
        <v>1217</v>
      </c>
      <c r="O32" s="421" t="s">
        <v>1218</v>
      </c>
      <c r="P32" s="435">
        <v>50</v>
      </c>
      <c r="Q32" s="419" t="s">
        <v>1219</v>
      </c>
      <c r="R32" s="413"/>
      <c r="S32" s="29"/>
      <c r="T32" s="29"/>
      <c r="U32" s="29"/>
      <c r="V32" s="29"/>
      <c r="W32" s="29"/>
      <c r="X32" s="29"/>
      <c r="Y32" s="29"/>
      <c r="Z32" s="29"/>
      <c r="AA32" s="29"/>
      <c r="AB32" s="29"/>
      <c r="AC32" s="29"/>
      <c r="AD32" s="29"/>
      <c r="AE32" s="29"/>
      <c r="AF32" s="29"/>
      <c r="AG32" s="378"/>
      <c r="AH32" s="378"/>
      <c r="AI32" s="375"/>
      <c r="AJ32" s="29"/>
      <c r="AK32" s="29"/>
      <c r="AL32" s="376"/>
    </row>
    <row r="33" spans="1:38" ht="108" x14ac:dyDescent="0.25">
      <c r="A33" s="434" t="s">
        <v>1214</v>
      </c>
      <c r="B33" s="417" t="s">
        <v>55</v>
      </c>
      <c r="C33" s="417"/>
      <c r="D33" s="423"/>
      <c r="E33" s="426" t="s">
        <v>1220</v>
      </c>
      <c r="F33" s="419">
        <v>1</v>
      </c>
      <c r="G33" s="419">
        <v>1</v>
      </c>
      <c r="H33" s="419">
        <v>1</v>
      </c>
      <c r="I33" s="419"/>
      <c r="J33" s="419">
        <f t="shared" si="0"/>
        <v>3</v>
      </c>
      <c r="K33" s="421" t="s">
        <v>1216</v>
      </c>
      <c r="L33" s="420" t="s">
        <v>1013</v>
      </c>
      <c r="M33" s="429">
        <v>129</v>
      </c>
      <c r="N33" s="421" t="s">
        <v>1221</v>
      </c>
      <c r="O33" s="421" t="s">
        <v>1218</v>
      </c>
      <c r="P33" s="435">
        <v>50</v>
      </c>
      <c r="Q33" s="419" t="s">
        <v>1219</v>
      </c>
      <c r="R33" s="413"/>
      <c r="S33" s="29"/>
      <c r="T33" s="29"/>
      <c r="U33" s="29"/>
      <c r="V33" s="29"/>
      <c r="W33" s="29"/>
      <c r="X33" s="29"/>
      <c r="Y33" s="29"/>
      <c r="Z33" s="29"/>
      <c r="AA33" s="29"/>
      <c r="AB33" s="29"/>
      <c r="AC33" s="29"/>
      <c r="AD33" s="29"/>
      <c r="AE33" s="29"/>
      <c r="AF33" s="29"/>
      <c r="AG33" s="378"/>
      <c r="AH33" s="378"/>
      <c r="AI33" s="375"/>
      <c r="AJ33" s="29"/>
      <c r="AK33" s="29"/>
      <c r="AL33" s="376"/>
    </row>
    <row r="34" spans="1:38" ht="144" x14ac:dyDescent="0.25">
      <c r="A34" s="428" t="s">
        <v>1222</v>
      </c>
      <c r="B34" s="436"/>
      <c r="C34" s="436"/>
      <c r="D34" s="430" t="s">
        <v>55</v>
      </c>
      <c r="E34" s="434" t="s">
        <v>1223</v>
      </c>
      <c r="F34" s="419">
        <v>3</v>
      </c>
      <c r="G34" s="419">
        <v>4</v>
      </c>
      <c r="H34" s="419">
        <v>4</v>
      </c>
      <c r="I34" s="419">
        <v>4</v>
      </c>
      <c r="J34" s="419">
        <f t="shared" si="0"/>
        <v>15</v>
      </c>
      <c r="K34" s="421" t="s">
        <v>1216</v>
      </c>
      <c r="L34" s="420" t="s">
        <v>1013</v>
      </c>
      <c r="M34" s="429">
        <v>133</v>
      </c>
      <c r="N34" s="421" t="s">
        <v>1224</v>
      </c>
      <c r="O34" s="434" t="s">
        <v>1225</v>
      </c>
      <c r="P34" s="429">
        <v>250</v>
      </c>
      <c r="Q34" s="430" t="s">
        <v>1219</v>
      </c>
      <c r="R34" s="413"/>
      <c r="S34" s="29"/>
      <c r="T34" s="29"/>
      <c r="U34" s="29"/>
      <c r="V34" s="29"/>
      <c r="W34" s="29"/>
      <c r="X34" s="29"/>
      <c r="Y34" s="29"/>
      <c r="Z34" s="29"/>
      <c r="AA34" s="29"/>
      <c r="AB34" s="29"/>
      <c r="AC34" s="29"/>
      <c r="AD34" s="29"/>
      <c r="AE34" s="29"/>
      <c r="AF34" s="29"/>
      <c r="AG34" s="378"/>
      <c r="AH34" s="378"/>
      <c r="AI34" s="375"/>
      <c r="AJ34" s="29"/>
      <c r="AK34" s="29"/>
      <c r="AL34" s="376"/>
    </row>
    <row r="35" spans="1:38" ht="108" x14ac:dyDescent="0.25">
      <c r="A35" s="457" t="s">
        <v>1226</v>
      </c>
      <c r="B35" s="417"/>
      <c r="C35" s="417"/>
      <c r="D35" s="417" t="s">
        <v>55</v>
      </c>
      <c r="E35" s="798" t="s">
        <v>1227</v>
      </c>
      <c r="F35" s="419"/>
      <c r="G35" s="419">
        <v>30</v>
      </c>
      <c r="H35" s="419"/>
      <c r="I35" s="419"/>
      <c r="J35" s="419">
        <f>F35+G35+H35+I35</f>
        <v>30</v>
      </c>
      <c r="K35" s="419" t="s">
        <v>1228</v>
      </c>
      <c r="L35" s="420" t="s">
        <v>1013</v>
      </c>
      <c r="M35" s="429">
        <v>134</v>
      </c>
      <c r="N35" s="437" t="s">
        <v>1229</v>
      </c>
      <c r="O35" s="438" t="s">
        <v>1230</v>
      </c>
      <c r="P35" s="419" t="s">
        <v>1231</v>
      </c>
      <c r="Q35" s="419" t="s">
        <v>1219</v>
      </c>
      <c r="R35" s="413"/>
      <c r="S35" s="29"/>
      <c r="T35" s="29"/>
      <c r="U35" s="29"/>
      <c r="V35" s="29"/>
      <c r="W35" s="29"/>
      <c r="X35" s="29"/>
      <c r="Y35" s="29"/>
      <c r="Z35" s="29"/>
      <c r="AA35" s="29"/>
      <c r="AB35" s="29"/>
      <c r="AC35" s="29"/>
      <c r="AD35" s="29"/>
      <c r="AE35" s="29"/>
      <c r="AF35" s="29"/>
      <c r="AG35" s="378"/>
      <c r="AH35" s="378"/>
      <c r="AI35" s="375"/>
      <c r="AJ35" s="29"/>
      <c r="AK35" s="29"/>
      <c r="AL35" s="376"/>
    </row>
    <row r="36" spans="1:38" ht="108" x14ac:dyDescent="0.25">
      <c r="A36" s="457" t="s">
        <v>1226</v>
      </c>
      <c r="B36" s="417"/>
      <c r="C36" s="417"/>
      <c r="D36" s="417" t="s">
        <v>55</v>
      </c>
      <c r="E36" s="798"/>
      <c r="F36" s="419"/>
      <c r="G36" s="419">
        <v>281</v>
      </c>
      <c r="H36" s="419"/>
      <c r="I36" s="419"/>
      <c r="J36" s="419">
        <f>F36+G36+H36+I36</f>
        <v>281</v>
      </c>
      <c r="K36" s="419" t="s">
        <v>1232</v>
      </c>
      <c r="L36" s="420" t="s">
        <v>1013</v>
      </c>
      <c r="M36" s="429">
        <v>134</v>
      </c>
      <c r="N36" s="437" t="s">
        <v>1229</v>
      </c>
      <c r="O36" s="438" t="s">
        <v>1230</v>
      </c>
      <c r="P36" s="419" t="s">
        <v>1233</v>
      </c>
      <c r="Q36" s="419" t="s">
        <v>1219</v>
      </c>
      <c r="R36" s="413"/>
      <c r="S36" s="29"/>
      <c r="T36" s="29"/>
      <c r="U36" s="29"/>
      <c r="V36" s="29"/>
      <c r="W36" s="29"/>
      <c r="X36" s="29"/>
      <c r="Y36" s="29"/>
      <c r="Z36" s="29"/>
      <c r="AA36" s="29"/>
      <c r="AB36" s="29"/>
      <c r="AC36" s="29"/>
      <c r="AD36" s="29"/>
      <c r="AE36" s="29"/>
      <c r="AF36" s="29"/>
      <c r="AG36" s="378"/>
      <c r="AH36" s="378"/>
      <c r="AI36" s="375"/>
      <c r="AJ36" s="29"/>
      <c r="AK36" s="29"/>
      <c r="AL36" s="376"/>
    </row>
    <row r="37" spans="1:38" ht="72" x14ac:dyDescent="0.25">
      <c r="A37" s="416" t="s">
        <v>1234</v>
      </c>
      <c r="B37" s="423"/>
      <c r="C37" s="423" t="s">
        <v>55</v>
      </c>
      <c r="D37" s="423"/>
      <c r="E37" s="427" t="s">
        <v>1235</v>
      </c>
      <c r="F37" s="419">
        <v>10</v>
      </c>
      <c r="G37" s="419"/>
      <c r="H37" s="419"/>
      <c r="I37" s="419"/>
      <c r="J37" s="419">
        <f t="shared" ref="J37:J59" si="1">F37+G37+H37+I37</f>
        <v>10</v>
      </c>
      <c r="K37" s="430" t="s">
        <v>1236</v>
      </c>
      <c r="L37" s="420" t="s">
        <v>1013</v>
      </c>
      <c r="M37" s="429">
        <v>135</v>
      </c>
      <c r="N37" s="421" t="s">
        <v>359</v>
      </c>
      <c r="O37" s="433" t="s">
        <v>1237</v>
      </c>
      <c r="P37" s="419" t="s">
        <v>1238</v>
      </c>
      <c r="Q37" s="421" t="s">
        <v>1219</v>
      </c>
      <c r="R37" s="413"/>
      <c r="S37" s="29"/>
      <c r="T37" s="29"/>
      <c r="U37" s="29"/>
      <c r="V37" s="29"/>
      <c r="W37" s="29"/>
      <c r="X37" s="29"/>
      <c r="Y37" s="29"/>
      <c r="Z37" s="29"/>
      <c r="AA37" s="29"/>
      <c r="AB37" s="29"/>
      <c r="AC37" s="29"/>
      <c r="AD37" s="29"/>
      <c r="AE37" s="29"/>
      <c r="AF37" s="29"/>
      <c r="AG37" s="378"/>
      <c r="AH37" s="378"/>
      <c r="AI37" s="375"/>
      <c r="AJ37" s="29"/>
      <c r="AK37" s="29"/>
      <c r="AL37" s="376"/>
    </row>
    <row r="38" spans="1:38" ht="96" x14ac:dyDescent="0.25">
      <c r="A38" s="457" t="s">
        <v>1239</v>
      </c>
      <c r="B38" s="417"/>
      <c r="C38" s="417" t="s">
        <v>55</v>
      </c>
      <c r="D38" s="417"/>
      <c r="E38" s="427" t="s">
        <v>1240</v>
      </c>
      <c r="F38" s="419">
        <v>10</v>
      </c>
      <c r="G38" s="419"/>
      <c r="H38" s="419"/>
      <c r="I38" s="419"/>
      <c r="J38" s="419">
        <f t="shared" si="1"/>
        <v>10</v>
      </c>
      <c r="K38" s="435" t="s">
        <v>1241</v>
      </c>
      <c r="L38" s="420" t="s">
        <v>1013</v>
      </c>
      <c r="M38" s="429">
        <v>136</v>
      </c>
      <c r="N38" s="421" t="s">
        <v>359</v>
      </c>
      <c r="O38" s="433" t="s">
        <v>1242</v>
      </c>
      <c r="P38" s="419" t="s">
        <v>1243</v>
      </c>
      <c r="Q38" s="419" t="s">
        <v>1219</v>
      </c>
      <c r="R38" s="413"/>
      <c r="S38" s="29"/>
      <c r="T38" s="29"/>
      <c r="U38" s="29"/>
      <c r="V38" s="29"/>
      <c r="W38" s="29"/>
      <c r="X38" s="29"/>
      <c r="Y38" s="29"/>
      <c r="Z38" s="29"/>
      <c r="AA38" s="29"/>
      <c r="AB38" s="29"/>
      <c r="AC38" s="29"/>
      <c r="AD38" s="29"/>
      <c r="AE38" s="29"/>
      <c r="AF38" s="29"/>
      <c r="AG38" s="378"/>
      <c r="AH38" s="378"/>
      <c r="AI38" s="375"/>
      <c r="AJ38" s="29"/>
      <c r="AK38" s="29"/>
      <c r="AL38" s="376"/>
    </row>
    <row r="39" spans="1:38" ht="96" x14ac:dyDescent="0.25">
      <c r="A39" s="457" t="s">
        <v>1239</v>
      </c>
      <c r="B39" s="417"/>
      <c r="C39" s="417" t="s">
        <v>55</v>
      </c>
      <c r="D39" s="417"/>
      <c r="E39" s="427" t="s">
        <v>1244</v>
      </c>
      <c r="F39" s="419"/>
      <c r="G39" s="419"/>
      <c r="H39" s="419">
        <v>2</v>
      </c>
      <c r="I39" s="419"/>
      <c r="J39" s="419">
        <f t="shared" si="1"/>
        <v>2</v>
      </c>
      <c r="K39" s="435" t="s">
        <v>1241</v>
      </c>
      <c r="L39" s="420" t="s">
        <v>1013</v>
      </c>
      <c r="M39" s="429">
        <v>136</v>
      </c>
      <c r="N39" s="421" t="s">
        <v>359</v>
      </c>
      <c r="O39" s="421" t="s">
        <v>1245</v>
      </c>
      <c r="P39" s="435" t="s">
        <v>1231</v>
      </c>
      <c r="Q39" s="419" t="s">
        <v>1219</v>
      </c>
      <c r="R39" s="413"/>
      <c r="S39" s="29"/>
      <c r="T39" s="29"/>
      <c r="U39" s="29"/>
      <c r="V39" s="29"/>
      <c r="W39" s="29"/>
      <c r="X39" s="29"/>
      <c r="Y39" s="29"/>
      <c r="Z39" s="29"/>
      <c r="AA39" s="29"/>
      <c r="AB39" s="29"/>
      <c r="AC39" s="29"/>
      <c r="AD39" s="29"/>
      <c r="AE39" s="29"/>
      <c r="AF39" s="29"/>
      <c r="AG39" s="378"/>
      <c r="AH39" s="378"/>
      <c r="AI39" s="375"/>
      <c r="AJ39" s="29"/>
      <c r="AK39" s="29"/>
      <c r="AL39" s="376"/>
    </row>
    <row r="40" spans="1:38" ht="132" x14ac:dyDescent="0.25">
      <c r="A40" s="457" t="s">
        <v>1239</v>
      </c>
      <c r="B40" s="417"/>
      <c r="C40" s="417" t="s">
        <v>55</v>
      </c>
      <c r="D40" s="417"/>
      <c r="E40" s="427" t="s">
        <v>1246</v>
      </c>
      <c r="F40" s="419"/>
      <c r="G40" s="419"/>
      <c r="H40" s="419">
        <v>1</v>
      </c>
      <c r="I40" s="419"/>
      <c r="J40" s="419">
        <f t="shared" si="1"/>
        <v>1</v>
      </c>
      <c r="K40" s="429" t="s">
        <v>1247</v>
      </c>
      <c r="L40" s="420" t="s">
        <v>1013</v>
      </c>
      <c r="M40" s="429">
        <v>136</v>
      </c>
      <c r="N40" s="421" t="s">
        <v>359</v>
      </c>
      <c r="O40" s="421" t="s">
        <v>1245</v>
      </c>
      <c r="P40" s="435" t="s">
        <v>1231</v>
      </c>
      <c r="Q40" s="419" t="s">
        <v>1219</v>
      </c>
      <c r="R40" s="413"/>
      <c r="S40" s="29"/>
      <c r="T40" s="29"/>
      <c r="U40" s="29"/>
      <c r="V40" s="29"/>
      <c r="W40" s="29"/>
      <c r="X40" s="29"/>
      <c r="Y40" s="29"/>
      <c r="Z40" s="29"/>
      <c r="AA40" s="29"/>
      <c r="AB40" s="29"/>
      <c r="AC40" s="29"/>
      <c r="AD40" s="29"/>
      <c r="AE40" s="29"/>
      <c r="AF40" s="29"/>
      <c r="AG40" s="378"/>
      <c r="AH40" s="378"/>
      <c r="AI40" s="375"/>
      <c r="AJ40" s="29"/>
      <c r="AK40" s="29"/>
      <c r="AL40" s="376"/>
    </row>
    <row r="41" spans="1:38" ht="168" x14ac:dyDescent="0.25">
      <c r="A41" s="428" t="s">
        <v>1248</v>
      </c>
      <c r="B41" s="423"/>
      <c r="C41" s="423" t="s">
        <v>55</v>
      </c>
      <c r="D41" s="423"/>
      <c r="E41" s="426" t="s">
        <v>1249</v>
      </c>
      <c r="F41" s="419">
        <v>12</v>
      </c>
      <c r="G41" s="419"/>
      <c r="H41" s="419"/>
      <c r="I41" s="419"/>
      <c r="J41" s="419">
        <f t="shared" si="1"/>
        <v>12</v>
      </c>
      <c r="K41" s="430" t="s">
        <v>1250</v>
      </c>
      <c r="L41" s="420" t="s">
        <v>1013</v>
      </c>
      <c r="M41" s="429">
        <v>148</v>
      </c>
      <c r="N41" s="421">
        <v>12</v>
      </c>
      <c r="O41" s="438" t="s">
        <v>1251</v>
      </c>
      <c r="P41" s="435">
        <v>12</v>
      </c>
      <c r="Q41" s="419" t="s">
        <v>1219</v>
      </c>
      <c r="R41" s="413"/>
      <c r="S41" s="29"/>
      <c r="T41" s="29"/>
      <c r="U41" s="29"/>
      <c r="V41" s="29"/>
      <c r="W41" s="29"/>
      <c r="X41" s="29"/>
      <c r="Y41" s="29"/>
      <c r="Z41" s="29"/>
      <c r="AA41" s="29"/>
      <c r="AB41" s="29"/>
      <c r="AC41" s="29"/>
      <c r="AD41" s="29"/>
      <c r="AE41" s="29"/>
      <c r="AF41" s="29"/>
      <c r="AG41" s="378"/>
      <c r="AH41" s="378"/>
      <c r="AI41" s="375"/>
      <c r="AJ41" s="29"/>
      <c r="AK41" s="29"/>
      <c r="AL41" s="376"/>
    </row>
    <row r="42" spans="1:38" ht="216" x14ac:dyDescent="0.25">
      <c r="A42" s="439" t="s">
        <v>1252</v>
      </c>
      <c r="B42" s="423"/>
      <c r="C42" s="423"/>
      <c r="D42" s="423" t="s">
        <v>55</v>
      </c>
      <c r="E42" s="418" t="s">
        <v>1253</v>
      </c>
      <c r="F42" s="419"/>
      <c r="G42" s="419"/>
      <c r="H42" s="419">
        <v>20</v>
      </c>
      <c r="I42" s="419">
        <v>20</v>
      </c>
      <c r="J42" s="419">
        <f t="shared" si="1"/>
        <v>40</v>
      </c>
      <c r="K42" s="419" t="s">
        <v>1254</v>
      </c>
      <c r="L42" s="420" t="s">
        <v>1013</v>
      </c>
      <c r="M42" s="429">
        <v>153</v>
      </c>
      <c r="N42" s="421">
        <v>40</v>
      </c>
      <c r="O42" s="421" t="s">
        <v>1255</v>
      </c>
      <c r="P42" s="435">
        <v>40</v>
      </c>
      <c r="Q42" s="419" t="s">
        <v>1219</v>
      </c>
      <c r="R42" s="413"/>
      <c r="S42" s="29"/>
      <c r="T42" s="29"/>
      <c r="U42" s="29"/>
      <c r="V42" s="29"/>
      <c r="W42" s="29"/>
      <c r="X42" s="29"/>
      <c r="Y42" s="29"/>
      <c r="Z42" s="29"/>
      <c r="AA42" s="29"/>
      <c r="AB42" s="29"/>
      <c r="AC42" s="29"/>
      <c r="AD42" s="29"/>
      <c r="AE42" s="29"/>
      <c r="AF42" s="29"/>
      <c r="AG42" s="378"/>
      <c r="AH42" s="378"/>
      <c r="AI42" s="375"/>
      <c r="AJ42" s="29"/>
      <c r="AK42" s="29"/>
      <c r="AL42" s="376"/>
    </row>
    <row r="43" spans="1:38" ht="132" x14ac:dyDescent="0.25">
      <c r="A43" s="422" t="s">
        <v>1256</v>
      </c>
      <c r="B43" s="417"/>
      <c r="C43" s="417"/>
      <c r="D43" s="417" t="s">
        <v>55</v>
      </c>
      <c r="E43" s="426" t="s">
        <v>1257</v>
      </c>
      <c r="F43" s="419">
        <v>15</v>
      </c>
      <c r="G43" s="419">
        <v>32</v>
      </c>
      <c r="H43" s="419">
        <v>25</v>
      </c>
      <c r="I43" s="419">
        <v>18</v>
      </c>
      <c r="J43" s="419">
        <f t="shared" si="1"/>
        <v>90</v>
      </c>
      <c r="K43" s="435" t="s">
        <v>1258</v>
      </c>
      <c r="L43" s="420" t="s">
        <v>1013</v>
      </c>
      <c r="M43" s="429">
        <v>115</v>
      </c>
      <c r="N43" s="437" t="s">
        <v>359</v>
      </c>
      <c r="O43" s="433" t="s">
        <v>1259</v>
      </c>
      <c r="P43" s="419">
        <v>270</v>
      </c>
      <c r="Q43" s="421" t="s">
        <v>1260</v>
      </c>
      <c r="R43" s="413"/>
      <c r="S43" s="29"/>
      <c r="T43" s="29"/>
      <c r="U43" s="29"/>
      <c r="V43" s="29"/>
      <c r="W43" s="29"/>
      <c r="X43" s="29"/>
      <c r="Y43" s="29"/>
      <c r="Z43" s="29"/>
      <c r="AA43" s="29"/>
      <c r="AB43" s="29"/>
      <c r="AC43" s="29"/>
      <c r="AD43" s="29"/>
      <c r="AE43" s="29"/>
      <c r="AF43" s="29"/>
      <c r="AG43" s="378"/>
      <c r="AH43" s="378"/>
      <c r="AI43" s="375"/>
      <c r="AJ43" s="29"/>
      <c r="AK43" s="29"/>
      <c r="AL43" s="376"/>
    </row>
    <row r="44" spans="1:38" ht="48" x14ac:dyDescent="0.25">
      <c r="A44" s="422" t="s">
        <v>1261</v>
      </c>
      <c r="B44" s="417"/>
      <c r="C44" s="417"/>
      <c r="D44" s="417" t="s">
        <v>55</v>
      </c>
      <c r="E44" s="426" t="s">
        <v>1262</v>
      </c>
      <c r="F44" s="419">
        <v>283</v>
      </c>
      <c r="G44" s="419">
        <v>283</v>
      </c>
      <c r="H44" s="419">
        <v>283</v>
      </c>
      <c r="I44" s="419">
        <v>283</v>
      </c>
      <c r="J44" s="419">
        <f t="shared" si="1"/>
        <v>1132</v>
      </c>
      <c r="K44" s="435" t="s">
        <v>1263</v>
      </c>
      <c r="L44" s="420" t="s">
        <v>1013</v>
      </c>
      <c r="M44" s="429">
        <v>115</v>
      </c>
      <c r="N44" s="437" t="s">
        <v>359</v>
      </c>
      <c r="O44" s="433" t="s">
        <v>1264</v>
      </c>
      <c r="P44" s="419">
        <v>2264</v>
      </c>
      <c r="Q44" s="421" t="s">
        <v>1260</v>
      </c>
      <c r="R44" s="413"/>
      <c r="S44" s="29"/>
      <c r="T44" s="29"/>
      <c r="U44" s="29"/>
      <c r="V44" s="29"/>
      <c r="W44" s="29"/>
      <c r="X44" s="29"/>
      <c r="Y44" s="29"/>
      <c r="Z44" s="29"/>
      <c r="AA44" s="29"/>
      <c r="AB44" s="29"/>
      <c r="AC44" s="29"/>
      <c r="AD44" s="29"/>
      <c r="AE44" s="29"/>
      <c r="AF44" s="29"/>
      <c r="AG44" s="29"/>
      <c r="AH44" s="29"/>
      <c r="AI44" s="375"/>
      <c r="AJ44" s="29"/>
      <c r="AK44" s="29"/>
      <c r="AL44" s="376"/>
    </row>
    <row r="45" spans="1:38" ht="48" x14ac:dyDescent="0.25">
      <c r="A45" s="422" t="s">
        <v>1265</v>
      </c>
      <c r="B45" s="417" t="s">
        <v>55</v>
      </c>
      <c r="C45" s="417"/>
      <c r="D45" s="417"/>
      <c r="E45" s="426" t="s">
        <v>1266</v>
      </c>
      <c r="F45" s="419"/>
      <c r="G45" s="419">
        <v>141</v>
      </c>
      <c r="H45" s="419"/>
      <c r="I45" s="419">
        <v>142</v>
      </c>
      <c r="J45" s="419">
        <f t="shared" si="1"/>
        <v>283</v>
      </c>
      <c r="K45" s="440" t="s">
        <v>1267</v>
      </c>
      <c r="L45" s="420" t="s">
        <v>1013</v>
      </c>
      <c r="M45" s="429">
        <v>115</v>
      </c>
      <c r="N45" s="421" t="s">
        <v>1268</v>
      </c>
      <c r="O45" s="433" t="s">
        <v>1259</v>
      </c>
      <c r="P45" s="419">
        <v>270</v>
      </c>
      <c r="Q45" s="421" t="s">
        <v>1260</v>
      </c>
      <c r="R45" s="413"/>
      <c r="S45" s="29"/>
      <c r="T45" s="29"/>
      <c r="U45" s="29"/>
      <c r="V45" s="29"/>
      <c r="W45" s="29"/>
      <c r="X45" s="29"/>
      <c r="Y45" s="29"/>
      <c r="Z45" s="29"/>
      <c r="AA45" s="29"/>
      <c r="AB45" s="29"/>
      <c r="AC45" s="29"/>
      <c r="AD45" s="29"/>
      <c r="AE45" s="29"/>
      <c r="AF45" s="29"/>
      <c r="AG45" s="29"/>
      <c r="AH45" s="29"/>
      <c r="AI45" s="375"/>
      <c r="AJ45" s="29"/>
      <c r="AK45" s="29"/>
      <c r="AL45" s="376"/>
    </row>
    <row r="46" spans="1:38" ht="60" x14ac:dyDescent="0.25">
      <c r="A46" s="422" t="s">
        <v>1269</v>
      </c>
      <c r="B46" s="417" t="s">
        <v>55</v>
      </c>
      <c r="C46" s="417"/>
      <c r="D46" s="417"/>
      <c r="E46" s="426" t="s">
        <v>1270</v>
      </c>
      <c r="F46" s="419"/>
      <c r="G46" s="419">
        <v>13</v>
      </c>
      <c r="H46" s="419"/>
      <c r="I46" s="419">
        <v>13</v>
      </c>
      <c r="J46" s="419">
        <f t="shared" si="1"/>
        <v>26</v>
      </c>
      <c r="K46" s="440" t="s">
        <v>1271</v>
      </c>
      <c r="L46" s="420" t="s">
        <v>1013</v>
      </c>
      <c r="M46" s="429">
        <v>115</v>
      </c>
      <c r="N46" s="437" t="s">
        <v>359</v>
      </c>
      <c r="O46" s="433" t="s">
        <v>1272</v>
      </c>
      <c r="P46" s="419">
        <v>26</v>
      </c>
      <c r="Q46" s="421" t="s">
        <v>1260</v>
      </c>
      <c r="R46" s="413"/>
      <c r="S46" s="29"/>
      <c r="T46" s="29"/>
      <c r="U46" s="29"/>
      <c r="V46" s="29"/>
      <c r="W46" s="29"/>
      <c r="X46" s="29"/>
      <c r="Y46" s="29"/>
      <c r="Z46" s="29"/>
      <c r="AA46" s="29"/>
      <c r="AB46" s="29"/>
      <c r="AC46" s="29"/>
      <c r="AD46" s="29"/>
      <c r="AE46" s="29"/>
      <c r="AF46" s="29"/>
      <c r="AG46" s="29"/>
      <c r="AH46" s="29"/>
      <c r="AI46" s="375"/>
      <c r="AJ46" s="29"/>
      <c r="AK46" s="29"/>
      <c r="AL46" s="376"/>
    </row>
    <row r="47" spans="1:38" ht="108" x14ac:dyDescent="0.25">
      <c r="A47" s="441" t="s">
        <v>1273</v>
      </c>
      <c r="B47" s="423"/>
      <c r="C47" s="423"/>
      <c r="D47" s="417" t="s">
        <v>55</v>
      </c>
      <c r="E47" s="426" t="s">
        <v>1274</v>
      </c>
      <c r="F47" s="419"/>
      <c r="G47" s="419">
        <v>10</v>
      </c>
      <c r="H47" s="419">
        <v>15</v>
      </c>
      <c r="I47" s="419">
        <v>15</v>
      </c>
      <c r="J47" s="419">
        <f t="shared" si="1"/>
        <v>40</v>
      </c>
      <c r="K47" s="435" t="s">
        <v>1275</v>
      </c>
      <c r="L47" s="420" t="s">
        <v>1013</v>
      </c>
      <c r="M47" s="429">
        <v>138</v>
      </c>
      <c r="N47" s="419" t="s">
        <v>1276</v>
      </c>
      <c r="O47" s="433" t="s">
        <v>1255</v>
      </c>
      <c r="P47" s="419" t="s">
        <v>1277</v>
      </c>
      <c r="Q47" s="419" t="s">
        <v>1278</v>
      </c>
      <c r="R47" s="413"/>
      <c r="S47" s="29"/>
      <c r="T47" s="29"/>
      <c r="U47" s="29"/>
      <c r="V47" s="29"/>
      <c r="W47" s="29"/>
      <c r="X47" s="29"/>
      <c r="Y47" s="29"/>
      <c r="Z47" s="29"/>
      <c r="AA47" s="29"/>
      <c r="AB47" s="29"/>
      <c r="AC47" s="29"/>
      <c r="AD47" s="29"/>
      <c r="AE47" s="29"/>
      <c r="AF47" s="29"/>
      <c r="AG47" s="378"/>
      <c r="AH47" s="378"/>
      <c r="AI47" s="375"/>
      <c r="AJ47" s="29"/>
      <c r="AK47" s="29"/>
      <c r="AL47" s="376"/>
    </row>
    <row r="48" spans="1:38" ht="84" x14ac:dyDescent="0.25">
      <c r="A48" s="442" t="s">
        <v>1279</v>
      </c>
      <c r="B48" s="419" t="s">
        <v>55</v>
      </c>
      <c r="C48" s="419"/>
      <c r="D48" s="419"/>
      <c r="E48" s="433" t="s">
        <v>1280</v>
      </c>
      <c r="F48" s="419">
        <v>2</v>
      </c>
      <c r="G48" s="419">
        <v>2</v>
      </c>
      <c r="H48" s="419">
        <v>2</v>
      </c>
      <c r="I48" s="419">
        <v>1</v>
      </c>
      <c r="J48" s="419">
        <f t="shared" si="1"/>
        <v>7</v>
      </c>
      <c r="K48" s="419" t="s">
        <v>1281</v>
      </c>
      <c r="L48" s="420" t="s">
        <v>1013</v>
      </c>
      <c r="M48" s="419">
        <v>100</v>
      </c>
      <c r="N48" s="419" t="s">
        <v>1282</v>
      </c>
      <c r="O48" s="433" t="s">
        <v>1283</v>
      </c>
      <c r="P48" s="419">
        <v>500</v>
      </c>
      <c r="Q48" s="421" t="s">
        <v>1284</v>
      </c>
      <c r="R48" s="413"/>
      <c r="S48" s="29"/>
      <c r="T48" s="29"/>
      <c r="U48" s="29"/>
      <c r="V48" s="29"/>
      <c r="W48" s="29"/>
      <c r="X48" s="29"/>
      <c r="Y48" s="29"/>
      <c r="Z48" s="29"/>
      <c r="AA48" s="29"/>
      <c r="AB48" s="29"/>
      <c r="AC48" s="29"/>
      <c r="AD48" s="29"/>
      <c r="AE48" s="29"/>
      <c r="AF48" s="29"/>
      <c r="AG48" s="378"/>
      <c r="AH48" s="378"/>
      <c r="AI48" s="375"/>
      <c r="AJ48" s="29"/>
      <c r="AK48" s="29"/>
      <c r="AL48" s="376"/>
    </row>
    <row r="49" spans="1:38" ht="84" x14ac:dyDescent="0.25">
      <c r="A49" s="443" t="s">
        <v>1285</v>
      </c>
      <c r="B49" s="417" t="s">
        <v>55</v>
      </c>
      <c r="C49" s="417"/>
      <c r="D49" s="423"/>
      <c r="E49" s="434" t="s">
        <v>1286</v>
      </c>
      <c r="F49" s="419"/>
      <c r="G49" s="419">
        <v>1</v>
      </c>
      <c r="H49" s="419">
        <v>1</v>
      </c>
      <c r="I49" s="419"/>
      <c r="J49" s="419">
        <f t="shared" si="1"/>
        <v>2</v>
      </c>
      <c r="K49" s="435" t="s">
        <v>1281</v>
      </c>
      <c r="L49" s="420" t="s">
        <v>1013</v>
      </c>
      <c r="M49" s="794">
        <v>102</v>
      </c>
      <c r="N49" s="421" t="s">
        <v>1287</v>
      </c>
      <c r="O49" s="433" t="s">
        <v>1283</v>
      </c>
      <c r="P49" s="419">
        <v>283</v>
      </c>
      <c r="Q49" s="421" t="s">
        <v>1284</v>
      </c>
      <c r="R49" s="413"/>
      <c r="S49" s="29"/>
      <c r="T49" s="29"/>
      <c r="U49" s="29"/>
      <c r="V49" s="29"/>
      <c r="W49" s="29"/>
      <c r="X49" s="29"/>
      <c r="Y49" s="29"/>
      <c r="Z49" s="29"/>
      <c r="AA49" s="29"/>
      <c r="AB49" s="29"/>
      <c r="AC49" s="29"/>
      <c r="AD49" s="29"/>
      <c r="AE49" s="29"/>
      <c r="AF49" s="29"/>
      <c r="AG49" s="378"/>
      <c r="AH49" s="378"/>
      <c r="AI49" s="375"/>
      <c r="AJ49" s="29"/>
      <c r="AK49" s="29"/>
      <c r="AL49" s="376"/>
    </row>
    <row r="50" spans="1:38" ht="72" x14ac:dyDescent="0.25">
      <c r="A50" s="443" t="s">
        <v>1288</v>
      </c>
      <c r="B50" s="419"/>
      <c r="C50" s="419" t="s">
        <v>55</v>
      </c>
      <c r="D50" s="421"/>
      <c r="E50" s="444" t="s">
        <v>1289</v>
      </c>
      <c r="F50" s="419">
        <v>1</v>
      </c>
      <c r="G50" s="445"/>
      <c r="H50" s="445"/>
      <c r="I50" s="445"/>
      <c r="J50" s="419">
        <f t="shared" si="1"/>
        <v>1</v>
      </c>
      <c r="K50" s="440" t="s">
        <v>1290</v>
      </c>
      <c r="L50" s="420" t="s">
        <v>1013</v>
      </c>
      <c r="M50" s="794"/>
      <c r="N50" s="421" t="s">
        <v>1291</v>
      </c>
      <c r="O50" s="433" t="s">
        <v>1283</v>
      </c>
      <c r="P50" s="419">
        <v>283</v>
      </c>
      <c r="Q50" s="421" t="s">
        <v>1284</v>
      </c>
      <c r="R50" s="413"/>
      <c r="S50" s="29"/>
      <c r="T50" s="29"/>
      <c r="U50" s="29"/>
      <c r="V50" s="29"/>
      <c r="W50" s="29"/>
      <c r="X50" s="29"/>
      <c r="Y50" s="29"/>
      <c r="Z50" s="29"/>
      <c r="AA50" s="29"/>
      <c r="AB50" s="29"/>
      <c r="AC50" s="29"/>
      <c r="AD50" s="29"/>
      <c r="AE50" s="29"/>
      <c r="AF50" s="29"/>
      <c r="AG50" s="378"/>
      <c r="AH50" s="378"/>
      <c r="AI50" s="375"/>
      <c r="AJ50" s="29"/>
      <c r="AK50" s="29"/>
      <c r="AL50" s="376"/>
    </row>
    <row r="51" spans="1:38" ht="84" x14ac:dyDescent="0.25">
      <c r="A51" s="446" t="s">
        <v>1292</v>
      </c>
      <c r="B51" s="423"/>
      <c r="C51" s="423"/>
      <c r="D51" s="423" t="s">
        <v>55</v>
      </c>
      <c r="E51" s="434" t="s">
        <v>1293</v>
      </c>
      <c r="F51" s="419">
        <v>1</v>
      </c>
      <c r="G51" s="419">
        <v>1</v>
      </c>
      <c r="H51" s="419">
        <v>1</v>
      </c>
      <c r="I51" s="419">
        <v>1</v>
      </c>
      <c r="J51" s="419">
        <f t="shared" si="1"/>
        <v>4</v>
      </c>
      <c r="K51" s="435" t="s">
        <v>1294</v>
      </c>
      <c r="L51" s="420" t="s">
        <v>1013</v>
      </c>
      <c r="M51" s="421">
        <v>104</v>
      </c>
      <c r="N51" s="421" t="s">
        <v>359</v>
      </c>
      <c r="O51" s="433" t="s">
        <v>1295</v>
      </c>
      <c r="P51" s="419" t="s">
        <v>1296</v>
      </c>
      <c r="Q51" s="421" t="s">
        <v>1284</v>
      </c>
      <c r="R51" s="413"/>
      <c r="S51" s="29"/>
      <c r="T51" s="29"/>
      <c r="U51" s="29"/>
      <c r="V51" s="29"/>
      <c r="W51" s="29"/>
      <c r="X51" s="29"/>
      <c r="Y51" s="29"/>
      <c r="Z51" s="29"/>
      <c r="AA51" s="29"/>
      <c r="AB51" s="29"/>
      <c r="AC51" s="29"/>
      <c r="AD51" s="29"/>
      <c r="AE51" s="29"/>
      <c r="AF51" s="29"/>
      <c r="AG51" s="378"/>
      <c r="AH51" s="378"/>
      <c r="AI51" s="375"/>
      <c r="AJ51" s="29"/>
      <c r="AK51" s="29"/>
      <c r="AL51" s="376"/>
    </row>
    <row r="52" spans="1:38" ht="72" x14ac:dyDescent="0.25">
      <c r="A52" s="446" t="s">
        <v>1297</v>
      </c>
      <c r="B52" s="423"/>
      <c r="C52" s="423"/>
      <c r="D52" s="423" t="s">
        <v>55</v>
      </c>
      <c r="E52" s="434" t="s">
        <v>1298</v>
      </c>
      <c r="F52" s="419">
        <v>1</v>
      </c>
      <c r="G52" s="419">
        <v>1</v>
      </c>
      <c r="H52" s="419">
        <v>1</v>
      </c>
      <c r="I52" s="419">
        <v>1</v>
      </c>
      <c r="J52" s="419">
        <f t="shared" si="1"/>
        <v>4</v>
      </c>
      <c r="K52" s="435" t="s">
        <v>1294</v>
      </c>
      <c r="L52" s="420" t="s">
        <v>1013</v>
      </c>
      <c r="M52" s="421">
        <v>105</v>
      </c>
      <c r="N52" s="421" t="s">
        <v>359</v>
      </c>
      <c r="O52" s="433" t="s">
        <v>1299</v>
      </c>
      <c r="P52" s="419" t="s">
        <v>1300</v>
      </c>
      <c r="Q52" s="421" t="s">
        <v>1284</v>
      </c>
      <c r="R52" s="413"/>
      <c r="S52" s="29"/>
      <c r="T52" s="29"/>
      <c r="U52" s="29"/>
      <c r="V52" s="29"/>
      <c r="W52" s="29"/>
      <c r="X52" s="29"/>
      <c r="Y52" s="29"/>
      <c r="Z52" s="29"/>
      <c r="AA52" s="29"/>
      <c r="AB52" s="29"/>
      <c r="AC52" s="29"/>
      <c r="AD52" s="29"/>
      <c r="AE52" s="29"/>
      <c r="AF52" s="29"/>
      <c r="AG52" s="378"/>
      <c r="AH52" s="378"/>
      <c r="AI52" s="375"/>
      <c r="AJ52" s="29"/>
      <c r="AK52" s="29"/>
      <c r="AL52" s="376"/>
    </row>
    <row r="53" spans="1:38" ht="96" x14ac:dyDescent="0.25">
      <c r="A53" s="446" t="s">
        <v>1301</v>
      </c>
      <c r="B53" s="423" t="s">
        <v>55</v>
      </c>
      <c r="C53" s="423"/>
      <c r="D53" s="423"/>
      <c r="E53" s="447" t="s">
        <v>1302</v>
      </c>
      <c r="F53" s="419"/>
      <c r="G53" s="419">
        <v>1</v>
      </c>
      <c r="H53" s="419"/>
      <c r="I53" s="419">
        <v>1</v>
      </c>
      <c r="J53" s="419">
        <f t="shared" si="1"/>
        <v>2</v>
      </c>
      <c r="K53" s="440" t="s">
        <v>1271</v>
      </c>
      <c r="L53" s="435" t="s">
        <v>1303</v>
      </c>
      <c r="M53" s="448">
        <v>106</v>
      </c>
      <c r="N53" s="421" t="s">
        <v>1304</v>
      </c>
      <c r="O53" s="433" t="s">
        <v>1305</v>
      </c>
      <c r="P53" s="419">
        <v>90</v>
      </c>
      <c r="Q53" s="421" t="s">
        <v>1284</v>
      </c>
      <c r="R53" s="413"/>
      <c r="S53" s="29"/>
      <c r="T53" s="29"/>
      <c r="U53" s="29"/>
      <c r="V53" s="29"/>
      <c r="W53" s="29"/>
      <c r="X53" s="29"/>
      <c r="Y53" s="29"/>
      <c r="Z53" s="29"/>
      <c r="AA53" s="29"/>
      <c r="AB53" s="29"/>
      <c r="AC53" s="29"/>
      <c r="AD53" s="29"/>
      <c r="AE53" s="29"/>
      <c r="AF53" s="29"/>
      <c r="AG53" s="378"/>
      <c r="AH53" s="378"/>
      <c r="AI53" s="375"/>
      <c r="AJ53" s="29"/>
      <c r="AK53" s="29"/>
      <c r="AL53" s="376"/>
    </row>
    <row r="54" spans="1:38" ht="48" x14ac:dyDescent="0.25">
      <c r="A54" s="446" t="s">
        <v>1306</v>
      </c>
      <c r="B54" s="417" t="s">
        <v>55</v>
      </c>
      <c r="C54" s="423"/>
      <c r="D54" s="417"/>
      <c r="E54" s="447" t="s">
        <v>1307</v>
      </c>
      <c r="F54" s="419">
        <v>2</v>
      </c>
      <c r="G54" s="419">
        <v>1</v>
      </c>
      <c r="H54" s="419">
        <v>1</v>
      </c>
      <c r="I54" s="419">
        <v>1</v>
      </c>
      <c r="J54" s="419">
        <f t="shared" si="1"/>
        <v>5</v>
      </c>
      <c r="K54" s="440" t="s">
        <v>1308</v>
      </c>
      <c r="L54" s="435" t="s">
        <v>1013</v>
      </c>
      <c r="M54" s="448">
        <v>107</v>
      </c>
      <c r="N54" s="421" t="s">
        <v>1309</v>
      </c>
      <c r="O54" s="433" t="s">
        <v>1310</v>
      </c>
      <c r="P54" s="419" t="s">
        <v>1311</v>
      </c>
      <c r="Q54" s="421" t="s">
        <v>1284</v>
      </c>
      <c r="R54" s="413"/>
      <c r="S54" s="29"/>
      <c r="T54" s="29"/>
      <c r="U54" s="29"/>
      <c r="V54" s="29"/>
      <c r="W54" s="29"/>
      <c r="X54" s="29"/>
      <c r="Y54" s="29"/>
      <c r="Z54" s="29"/>
      <c r="AA54" s="29"/>
      <c r="AB54" s="29"/>
      <c r="AC54" s="29"/>
      <c r="AD54" s="29"/>
      <c r="AE54" s="29"/>
      <c r="AF54" s="29"/>
      <c r="AG54" s="378"/>
      <c r="AH54" s="378"/>
      <c r="AI54" s="375"/>
      <c r="AJ54" s="29"/>
      <c r="AK54" s="29"/>
      <c r="AL54" s="376"/>
    </row>
    <row r="55" spans="1:38" ht="132" x14ac:dyDescent="0.25">
      <c r="A55" s="446" t="s">
        <v>1312</v>
      </c>
      <c r="B55" s="417" t="s">
        <v>55</v>
      </c>
      <c r="C55" s="417"/>
      <c r="D55" s="417"/>
      <c r="E55" s="434" t="s">
        <v>1313</v>
      </c>
      <c r="F55" s="419">
        <v>1</v>
      </c>
      <c r="G55" s="419">
        <v>1</v>
      </c>
      <c r="H55" s="419">
        <v>1</v>
      </c>
      <c r="I55" s="419">
        <v>1</v>
      </c>
      <c r="J55" s="419">
        <f t="shared" si="1"/>
        <v>4</v>
      </c>
      <c r="K55" s="440" t="s">
        <v>1308</v>
      </c>
      <c r="L55" s="435" t="s">
        <v>1013</v>
      </c>
      <c r="M55" s="448">
        <v>112</v>
      </c>
      <c r="N55" s="421" t="s">
        <v>1314</v>
      </c>
      <c r="O55" s="433" t="s">
        <v>1315</v>
      </c>
      <c r="P55" s="419">
        <v>40</v>
      </c>
      <c r="Q55" s="421" t="s">
        <v>1284</v>
      </c>
      <c r="R55" s="413"/>
      <c r="S55" s="29"/>
      <c r="T55" s="29"/>
      <c r="U55" s="29"/>
      <c r="V55" s="29"/>
      <c r="W55" s="29"/>
      <c r="X55" s="29"/>
      <c r="Y55" s="29"/>
      <c r="Z55" s="29"/>
      <c r="AA55" s="29"/>
      <c r="AB55" s="29"/>
      <c r="AC55" s="29"/>
      <c r="AD55" s="29"/>
      <c r="AE55" s="29"/>
      <c r="AF55" s="29"/>
      <c r="AG55" s="378"/>
      <c r="AH55" s="378"/>
      <c r="AI55" s="375"/>
      <c r="AJ55" s="29"/>
      <c r="AK55" s="29"/>
      <c r="AL55" s="376"/>
    </row>
    <row r="56" spans="1:38" ht="204" x14ac:dyDescent="0.25">
      <c r="A56" s="644" t="s">
        <v>1316</v>
      </c>
      <c r="B56" s="645" t="s">
        <v>55</v>
      </c>
      <c r="C56" s="645"/>
      <c r="D56" s="645"/>
      <c r="E56" s="646" t="s">
        <v>1317</v>
      </c>
      <c r="F56" s="647">
        <v>1</v>
      </c>
      <c r="G56" s="647">
        <v>2</v>
      </c>
      <c r="H56" s="647">
        <v>3</v>
      </c>
      <c r="I56" s="647">
        <v>4</v>
      </c>
      <c r="J56" s="647">
        <f t="shared" si="1"/>
        <v>10</v>
      </c>
      <c r="K56" s="648" t="s">
        <v>1308</v>
      </c>
      <c r="L56" s="649" t="s">
        <v>1013</v>
      </c>
      <c r="M56" s="650">
        <v>130</v>
      </c>
      <c r="N56" s="650" t="s">
        <v>359</v>
      </c>
      <c r="O56" s="651" t="s">
        <v>1318</v>
      </c>
      <c r="P56" s="647" t="s">
        <v>1319</v>
      </c>
      <c r="Q56" s="650" t="s">
        <v>1284</v>
      </c>
      <c r="R56" s="652"/>
      <c r="S56" s="653"/>
      <c r="T56" s="653"/>
      <c r="U56" s="653"/>
      <c r="V56" s="653"/>
      <c r="W56" s="653"/>
      <c r="X56" s="653"/>
      <c r="Y56" s="653"/>
      <c r="Z56" s="653"/>
      <c r="AA56" s="653"/>
      <c r="AB56" s="653"/>
      <c r="AC56" s="653"/>
      <c r="AD56" s="653"/>
      <c r="AE56" s="653"/>
      <c r="AF56" s="653"/>
      <c r="AG56" s="654"/>
      <c r="AH56" s="654"/>
      <c r="AI56" s="655"/>
      <c r="AJ56" s="653"/>
      <c r="AK56" s="653"/>
      <c r="AL56" s="656"/>
    </row>
    <row r="57" spans="1:38" ht="72" x14ac:dyDescent="0.25">
      <c r="A57" s="437" t="s">
        <v>1697</v>
      </c>
      <c r="B57" s="425"/>
      <c r="C57" s="425"/>
      <c r="D57" s="425" t="s">
        <v>55</v>
      </c>
      <c r="E57" s="434" t="s">
        <v>1698</v>
      </c>
      <c r="F57" s="419">
        <v>50</v>
      </c>
      <c r="G57" s="419">
        <v>50</v>
      </c>
      <c r="H57" s="419">
        <v>80</v>
      </c>
      <c r="I57" s="419">
        <v>100</v>
      </c>
      <c r="J57" s="419">
        <f t="shared" si="1"/>
        <v>280</v>
      </c>
      <c r="K57" s="419" t="s">
        <v>1699</v>
      </c>
      <c r="L57" s="440" t="s">
        <v>1700</v>
      </c>
      <c r="M57" s="419">
        <v>103</v>
      </c>
      <c r="N57" s="421" t="s">
        <v>499</v>
      </c>
      <c r="O57" s="433" t="s">
        <v>1701</v>
      </c>
      <c r="P57" s="435">
        <v>282</v>
      </c>
      <c r="Q57" s="438" t="s">
        <v>1702</v>
      </c>
      <c r="R57" s="29"/>
      <c r="S57" s="29"/>
      <c r="T57" s="29"/>
      <c r="U57" s="29"/>
      <c r="V57" s="29"/>
      <c r="W57" s="29"/>
      <c r="X57" s="29"/>
      <c r="Y57" s="29"/>
      <c r="Z57" s="29"/>
      <c r="AA57" s="29"/>
      <c r="AB57" s="29"/>
      <c r="AC57" s="29"/>
      <c r="AD57" s="29"/>
      <c r="AE57" s="29"/>
      <c r="AF57" s="29"/>
      <c r="AG57" s="378"/>
      <c r="AH57" s="378"/>
      <c r="AI57" s="375"/>
      <c r="AJ57" s="29"/>
      <c r="AK57" s="29"/>
      <c r="AL57" s="378"/>
    </row>
    <row r="58" spans="1:38" ht="108" x14ac:dyDescent="0.25">
      <c r="A58" s="419" t="s">
        <v>1703</v>
      </c>
      <c r="B58" s="429"/>
      <c r="C58" s="429" t="s">
        <v>55</v>
      </c>
      <c r="D58" s="419"/>
      <c r="E58" s="433" t="s">
        <v>1704</v>
      </c>
      <c r="F58" s="642">
        <v>150</v>
      </c>
      <c r="G58" s="419">
        <v>130</v>
      </c>
      <c r="H58" s="419">
        <v>110</v>
      </c>
      <c r="I58" s="419">
        <v>110</v>
      </c>
      <c r="J58" s="419">
        <f t="shared" si="1"/>
        <v>500</v>
      </c>
      <c r="K58" s="642" t="s">
        <v>1705</v>
      </c>
      <c r="L58" s="440" t="s">
        <v>1700</v>
      </c>
      <c r="M58" s="642">
        <v>142</v>
      </c>
      <c r="N58" s="419" t="s">
        <v>1706</v>
      </c>
      <c r="O58" s="433" t="s">
        <v>1707</v>
      </c>
      <c r="P58" s="435">
        <v>500</v>
      </c>
      <c r="Q58" s="438" t="s">
        <v>1702</v>
      </c>
      <c r="R58" s="29"/>
      <c r="S58" s="29"/>
      <c r="T58" s="29"/>
      <c r="U58" s="29"/>
      <c r="V58" s="29"/>
      <c r="W58" s="29"/>
      <c r="X58" s="29"/>
      <c r="Y58" s="29"/>
      <c r="Z58" s="29"/>
      <c r="AA58" s="29"/>
      <c r="AB58" s="29"/>
      <c r="AC58" s="29"/>
      <c r="AD58" s="29"/>
      <c r="AE58" s="29"/>
      <c r="AF58" s="29"/>
      <c r="AG58" s="378"/>
      <c r="AH58" s="378"/>
      <c r="AI58" s="375"/>
      <c r="AJ58" s="29"/>
      <c r="AK58" s="29"/>
      <c r="AL58" s="378"/>
    </row>
    <row r="59" spans="1:38" ht="84" x14ac:dyDescent="0.25">
      <c r="A59" s="421" t="s">
        <v>1708</v>
      </c>
      <c r="B59" s="643"/>
      <c r="C59" s="430" t="s">
        <v>55</v>
      </c>
      <c r="D59" s="421"/>
      <c r="E59" s="433" t="s">
        <v>1709</v>
      </c>
      <c r="F59" s="421">
        <v>5</v>
      </c>
      <c r="G59" s="419">
        <v>8</v>
      </c>
      <c r="H59" s="435">
        <v>10</v>
      </c>
      <c r="I59" s="421">
        <v>7</v>
      </c>
      <c r="J59" s="419">
        <f t="shared" si="1"/>
        <v>30</v>
      </c>
      <c r="K59" s="421" t="s">
        <v>1710</v>
      </c>
      <c r="L59" s="440" t="s">
        <v>1700</v>
      </c>
      <c r="M59" s="421">
        <v>142</v>
      </c>
      <c r="N59" s="421" t="s">
        <v>1711</v>
      </c>
      <c r="O59" s="433" t="s">
        <v>1712</v>
      </c>
      <c r="P59" s="435">
        <v>30</v>
      </c>
      <c r="Q59" s="438" t="s">
        <v>1702</v>
      </c>
      <c r="R59" s="29"/>
      <c r="S59" s="29"/>
      <c r="T59" s="29"/>
      <c r="U59" s="29"/>
      <c r="V59" s="29"/>
      <c r="W59" s="29"/>
      <c r="X59" s="29"/>
      <c r="Y59" s="29"/>
      <c r="Z59" s="29"/>
      <c r="AA59" s="29"/>
      <c r="AB59" s="29"/>
      <c r="AC59" s="29"/>
      <c r="AD59" s="29"/>
      <c r="AE59" s="29"/>
      <c r="AF59" s="29"/>
      <c r="AG59" s="378"/>
      <c r="AH59" s="378"/>
      <c r="AI59" s="375"/>
      <c r="AJ59" s="29"/>
      <c r="AK59" s="29"/>
      <c r="AL59" s="378"/>
    </row>
    <row r="60" spans="1:38" ht="15.75" thickBot="1" x14ac:dyDescent="0.3">
      <c r="A60" s="110" t="s">
        <v>45</v>
      </c>
      <c r="B60" s="111"/>
      <c r="C60" s="111"/>
      <c r="D60" s="111"/>
      <c r="E60" s="112"/>
      <c r="F60" s="113">
        <f>SUM(F14:F59)</f>
        <v>1012</v>
      </c>
      <c r="G60" s="113">
        <f t="shared" ref="G60:Q60" si="2">SUM(G14:G59)</f>
        <v>1331</v>
      </c>
      <c r="H60" s="113">
        <f t="shared" si="2"/>
        <v>899</v>
      </c>
      <c r="I60" s="113">
        <f t="shared" si="2"/>
        <v>1057</v>
      </c>
      <c r="J60" s="113">
        <f t="shared" si="2"/>
        <v>4299</v>
      </c>
      <c r="K60" s="113">
        <f t="shared" si="2"/>
        <v>0</v>
      </c>
      <c r="L60" s="113">
        <f t="shared" si="2"/>
        <v>0</v>
      </c>
      <c r="M60" s="113">
        <f t="shared" si="2"/>
        <v>5081</v>
      </c>
      <c r="N60" s="113">
        <f t="shared" si="2"/>
        <v>52</v>
      </c>
      <c r="O60" s="113">
        <f t="shared" si="2"/>
        <v>0</v>
      </c>
      <c r="P60" s="113">
        <f t="shared" si="2"/>
        <v>9478</v>
      </c>
      <c r="Q60" s="113">
        <f t="shared" si="2"/>
        <v>0</v>
      </c>
      <c r="R60" s="117">
        <f>SUM(R44:R56)</f>
        <v>0</v>
      </c>
      <c r="S60" s="113">
        <f>SUM(S44:S56)</f>
        <v>0</v>
      </c>
      <c r="T60" s="113">
        <f>SUM(T44:T56)</f>
        <v>0</v>
      </c>
      <c r="U60" s="113"/>
      <c r="V60" s="113">
        <f>SUM(V44:V56)</f>
        <v>0</v>
      </c>
      <c r="W60" s="113">
        <f>SUM(W44:W56)</f>
        <v>0</v>
      </c>
      <c r="X60" s="113"/>
      <c r="Y60" s="113">
        <f>SUM(Y44:Y56)</f>
        <v>0</v>
      </c>
      <c r="Z60" s="113">
        <f>SUM(Z44:Z56)</f>
        <v>0</v>
      </c>
      <c r="AA60" s="52"/>
      <c r="AB60" s="52"/>
      <c r="AC60" s="113">
        <f>SUM(AC44:AC56)</f>
        <v>0</v>
      </c>
      <c r="AD60" s="113">
        <f>SUM(AD44:AD56)</f>
        <v>0</v>
      </c>
      <c r="AE60" s="113">
        <f>SUM(AE44:AE56)</f>
        <v>0</v>
      </c>
      <c r="AF60" s="113">
        <f>SUM(AF44:AF56)</f>
        <v>0</v>
      </c>
      <c r="AG60" s="53"/>
      <c r="AH60" s="54"/>
      <c r="AI60" s="370" t="e">
        <f>AVERAGE(AI44:AI59)</f>
        <v>#DIV/0!</v>
      </c>
      <c r="AJ60" s="52">
        <f>SUM(AJ44:AJ56)</f>
        <v>0</v>
      </c>
      <c r="AK60" s="52"/>
      <c r="AL60" s="118"/>
    </row>
    <row r="61" spans="1:38" ht="15.75" thickBot="1" x14ac:dyDescent="0.3">
      <c r="A61" s="762" t="s">
        <v>71</v>
      </c>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63"/>
      <c r="AL61" s="764"/>
    </row>
    <row r="62" spans="1:38" x14ac:dyDescent="0.25">
      <c r="F62" s="263"/>
    </row>
    <row r="63" spans="1:38" x14ac:dyDescent="0.25">
      <c r="A63" s="742" t="s">
        <v>1320</v>
      </c>
      <c r="B63" s="742"/>
      <c r="C63" s="742"/>
      <c r="D63" s="742"/>
      <c r="E63" s="742"/>
      <c r="F63" s="263"/>
      <c r="J63" s="455" t="s">
        <v>1321</v>
      </c>
    </row>
    <row r="64" spans="1:38" x14ac:dyDescent="0.25">
      <c r="A64" t="s">
        <v>73</v>
      </c>
      <c r="F64" s="263"/>
      <c r="J64" s="455" t="s">
        <v>1322</v>
      </c>
    </row>
    <row r="65" spans="1:10" x14ac:dyDescent="0.25">
      <c r="F65" s="263"/>
      <c r="J65" s="455" t="s">
        <v>1323</v>
      </c>
    </row>
    <row r="66" spans="1:10" x14ac:dyDescent="0.25">
      <c r="F66" s="263"/>
    </row>
    <row r="67" spans="1:10" x14ac:dyDescent="0.25">
      <c r="A67" s="742" t="s">
        <v>74</v>
      </c>
      <c r="B67" s="742"/>
      <c r="C67" s="742"/>
      <c r="D67" s="742"/>
      <c r="E67" s="742"/>
      <c r="F67" s="263"/>
    </row>
    <row r="68" spans="1:10" x14ac:dyDescent="0.25">
      <c r="A68" t="s">
        <v>75</v>
      </c>
      <c r="F68" s="263"/>
    </row>
    <row r="69" spans="1:10" x14ac:dyDescent="0.25">
      <c r="F69" s="263"/>
    </row>
  </sheetData>
  <mergeCells count="42">
    <mergeCell ref="A61:AL61"/>
    <mergeCell ref="A63:E63"/>
    <mergeCell ref="A67:E67"/>
    <mergeCell ref="AL11:AL13"/>
    <mergeCell ref="V12:W12"/>
    <mergeCell ref="X12:Z12"/>
    <mergeCell ref="E35:E36"/>
    <mergeCell ref="AE11:AF12"/>
    <mergeCell ref="AG11:AG13"/>
    <mergeCell ref="AH11:AH13"/>
    <mergeCell ref="AI11:AI13"/>
    <mergeCell ref="AJ11:AJ13"/>
    <mergeCell ref="AK11:AK13"/>
    <mergeCell ref="T11:T13"/>
    <mergeCell ref="U11:U13"/>
    <mergeCell ref="P11:P13"/>
    <mergeCell ref="Q11:Q13"/>
    <mergeCell ref="R11:R13"/>
    <mergeCell ref="S11:S13"/>
    <mergeCell ref="M49:M50"/>
    <mergeCell ref="A6:AJ6"/>
    <mergeCell ref="A10:N10"/>
    <mergeCell ref="R10:AL10"/>
    <mergeCell ref="A11:A13"/>
    <mergeCell ref="B11:D12"/>
    <mergeCell ref="E11:E13"/>
    <mergeCell ref="F11:J12"/>
    <mergeCell ref="K11:K13"/>
    <mergeCell ref="L11:L13"/>
    <mergeCell ref="M11:M13"/>
    <mergeCell ref="V11:Z11"/>
    <mergeCell ref="AA11:AA13"/>
    <mergeCell ref="AB11:AB13"/>
    <mergeCell ref="AC11:AD12"/>
    <mergeCell ref="N11:N13"/>
    <mergeCell ref="O11:O13"/>
    <mergeCell ref="A1:E4"/>
    <mergeCell ref="F1:O2"/>
    <mergeCell ref="P1:Q1"/>
    <mergeCell ref="P2:Q2"/>
    <mergeCell ref="F3:O4"/>
    <mergeCell ref="P3:Q4"/>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1"/>
  <sheetViews>
    <sheetView workbookViewId="0">
      <selection sqref="A1:E4"/>
    </sheetView>
  </sheetViews>
  <sheetFormatPr baseColWidth="10" defaultRowHeight="15" x14ac:dyDescent="0.25"/>
  <cols>
    <col min="2" max="2" width="2.42578125" bestFit="1" customWidth="1"/>
    <col min="3" max="3" width="3.42578125" bestFit="1" customWidth="1"/>
    <col min="4" max="4" width="4.42578125" customWidth="1"/>
    <col min="5" max="5" width="21" customWidth="1"/>
    <col min="6" max="6" width="6.5703125" bestFit="1" customWidth="1"/>
    <col min="7" max="7" width="6.7109375" bestFit="1" customWidth="1"/>
    <col min="8" max="8" width="6.5703125" bestFit="1" customWidth="1"/>
    <col min="9" max="9" width="6.42578125" bestFit="1" customWidth="1"/>
    <col min="13" max="13" width="23.42578125"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25"/>
    </row>
    <row r="7" spans="1:38" x14ac:dyDescent="0.25">
      <c r="A7" s="2" t="s">
        <v>6</v>
      </c>
      <c r="B7" s="2"/>
      <c r="C7" s="2"/>
      <c r="D7" s="2" t="s">
        <v>353</v>
      </c>
      <c r="E7" s="2"/>
      <c r="F7" s="2"/>
      <c r="G7" s="2"/>
      <c r="H7" s="2"/>
      <c r="I7" s="2"/>
      <c r="J7" s="2"/>
      <c r="K7" s="2"/>
    </row>
    <row r="8" spans="1:38" x14ac:dyDescent="0.25">
      <c r="A8" s="2" t="s">
        <v>80</v>
      </c>
      <c r="B8" s="2"/>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126"/>
      <c r="P10" s="126"/>
      <c r="Q10" s="126"/>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81</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57" thickBot="1" x14ac:dyDescent="0.3">
      <c r="A13" s="686"/>
      <c r="B13" s="77" t="s">
        <v>38</v>
      </c>
      <c r="C13" s="77" t="s">
        <v>39</v>
      </c>
      <c r="D13" s="78" t="s">
        <v>40</v>
      </c>
      <c r="E13" s="694"/>
      <c r="F13" s="79" t="s">
        <v>41</v>
      </c>
      <c r="G13" s="79" t="s">
        <v>42</v>
      </c>
      <c r="H13" s="79" t="s">
        <v>43</v>
      </c>
      <c r="I13" s="79" t="s">
        <v>44</v>
      </c>
      <c r="J13" s="128" t="s">
        <v>45</v>
      </c>
      <c r="K13" s="694"/>
      <c r="L13" s="694"/>
      <c r="M13" s="694"/>
      <c r="N13" s="700"/>
      <c r="O13" s="702"/>
      <c r="P13" s="704"/>
      <c r="Q13" s="706"/>
      <c r="R13" s="740"/>
      <c r="S13" s="741"/>
      <c r="T13" s="741"/>
      <c r="U13" s="741"/>
      <c r="V13" s="121" t="s">
        <v>46</v>
      </c>
      <c r="W13" s="121" t="s">
        <v>47</v>
      </c>
      <c r="X13" s="121" t="s">
        <v>48</v>
      </c>
      <c r="Y13" s="121" t="s">
        <v>49</v>
      </c>
      <c r="Z13" s="121" t="s">
        <v>47</v>
      </c>
      <c r="AA13" s="695"/>
      <c r="AB13" s="697"/>
      <c r="AC13" s="121" t="s">
        <v>50</v>
      </c>
      <c r="AD13" s="121" t="s">
        <v>51</v>
      </c>
      <c r="AE13" s="120" t="s">
        <v>52</v>
      </c>
      <c r="AF13" s="120" t="s">
        <v>53</v>
      </c>
      <c r="AG13" s="709"/>
      <c r="AH13" s="716"/>
      <c r="AI13" s="718"/>
      <c r="AJ13" s="708"/>
      <c r="AK13" s="709"/>
      <c r="AL13" s="712"/>
    </row>
    <row r="14" spans="1:38" ht="15.75" thickBot="1" x14ac:dyDescent="0.3">
      <c r="A14" s="38"/>
      <c r="B14" s="38"/>
      <c r="C14" s="38"/>
      <c r="D14" s="38"/>
      <c r="E14" s="38"/>
      <c r="F14" s="267"/>
      <c r="G14" s="267"/>
      <c r="H14" s="267"/>
      <c r="I14" s="267"/>
      <c r="J14" s="268">
        <f>SUM(F14:I14)</f>
        <v>0</v>
      </c>
      <c r="K14" s="26"/>
      <c r="L14" s="26"/>
      <c r="M14" s="26"/>
      <c r="N14" s="26"/>
      <c r="O14" s="26"/>
      <c r="P14" s="26"/>
      <c r="Q14" s="26"/>
      <c r="R14" s="264"/>
      <c r="S14" s="15"/>
      <c r="T14" s="22"/>
      <c r="U14" s="17"/>
      <c r="V14" s="23"/>
      <c r="W14" s="23"/>
      <c r="X14" s="23"/>
      <c r="Y14" s="23"/>
      <c r="Z14" s="23"/>
      <c r="AA14" s="23"/>
      <c r="AB14" s="23"/>
      <c r="AC14" s="23"/>
      <c r="AD14" s="23"/>
      <c r="AE14" s="24"/>
      <c r="AF14" s="25"/>
      <c r="AG14" s="26"/>
      <c r="AH14" s="26"/>
      <c r="AI14" s="26"/>
      <c r="AJ14" s="25"/>
      <c r="AK14" s="25"/>
      <c r="AL14" s="27"/>
    </row>
    <row r="15" spans="1:38" ht="90" x14ac:dyDescent="0.25">
      <c r="A15" s="265" t="s">
        <v>354</v>
      </c>
      <c r="B15" s="147"/>
      <c r="C15" s="147" t="s">
        <v>55</v>
      </c>
      <c r="D15" s="148"/>
      <c r="E15" s="235" t="s">
        <v>355</v>
      </c>
      <c r="F15" s="152">
        <v>0</v>
      </c>
      <c r="G15" s="152">
        <v>3</v>
      </c>
      <c r="H15" s="152">
        <v>10</v>
      </c>
      <c r="I15" s="152">
        <v>2</v>
      </c>
      <c r="J15" s="266">
        <f>SUM(F15:I15)</f>
        <v>15</v>
      </c>
      <c r="K15" s="258" t="s">
        <v>356</v>
      </c>
      <c r="L15" s="258" t="s">
        <v>357</v>
      </c>
      <c r="M15" s="259" t="s">
        <v>358</v>
      </c>
      <c r="N15" s="147" t="s">
        <v>359</v>
      </c>
      <c r="O15" s="152" t="s">
        <v>360</v>
      </c>
      <c r="P15" s="147"/>
      <c r="Q15" s="152" t="s">
        <v>361</v>
      </c>
      <c r="R15" s="30"/>
      <c r="S15" s="31"/>
      <c r="T15" s="31"/>
      <c r="U15" s="31"/>
      <c r="V15" s="31"/>
      <c r="W15" s="31"/>
      <c r="X15" s="31"/>
      <c r="Y15" s="31"/>
      <c r="Z15" s="31"/>
      <c r="AA15" s="31"/>
      <c r="AB15" s="31"/>
      <c r="AC15" s="31"/>
      <c r="AD15" s="31"/>
      <c r="AE15" s="31"/>
      <c r="AF15" s="32"/>
      <c r="AG15" s="33"/>
      <c r="AH15" s="34"/>
      <c r="AI15" s="35"/>
      <c r="AJ15" s="32"/>
      <c r="AK15" s="36"/>
      <c r="AL15" s="37"/>
    </row>
    <row r="16" spans="1:38" ht="90" x14ac:dyDescent="0.25">
      <c r="A16" s="260" t="s">
        <v>362</v>
      </c>
      <c r="B16" s="261"/>
      <c r="C16" s="28" t="s">
        <v>63</v>
      </c>
      <c r="D16" s="176"/>
      <c r="E16" s="129" t="s">
        <v>363</v>
      </c>
      <c r="F16" s="152">
        <v>0</v>
      </c>
      <c r="G16" s="176">
        <v>2</v>
      </c>
      <c r="H16" s="28">
        <v>10</v>
      </c>
      <c r="I16" s="175">
        <v>3</v>
      </c>
      <c r="J16" s="75">
        <f>SUM(F16:I16)</f>
        <v>15</v>
      </c>
      <c r="K16" s="258" t="s">
        <v>356</v>
      </c>
      <c r="L16" s="258" t="s">
        <v>357</v>
      </c>
      <c r="M16" s="259" t="s">
        <v>358</v>
      </c>
      <c r="N16" s="28" t="s">
        <v>359</v>
      </c>
      <c r="O16" s="56" t="s">
        <v>360</v>
      </c>
      <c r="P16" s="28"/>
      <c r="Q16" s="56" t="s">
        <v>361</v>
      </c>
      <c r="R16" s="39"/>
      <c r="S16" s="32"/>
      <c r="T16" s="32"/>
      <c r="U16" s="32"/>
      <c r="V16" s="32"/>
      <c r="W16" s="32"/>
      <c r="X16" s="32"/>
      <c r="Y16" s="32"/>
      <c r="Z16" s="32"/>
      <c r="AA16" s="32"/>
      <c r="AB16" s="32"/>
      <c r="AC16" s="32"/>
      <c r="AD16" s="32"/>
      <c r="AE16" s="32"/>
      <c r="AF16" s="32"/>
      <c r="AG16" s="31"/>
      <c r="AH16" s="40"/>
      <c r="AI16" s="41"/>
      <c r="AJ16" s="32"/>
      <c r="AK16" s="36"/>
      <c r="AL16" s="42"/>
    </row>
    <row r="17" spans="1:38" ht="68.25" thickBot="1" x14ac:dyDescent="0.3">
      <c r="A17" s="257" t="s">
        <v>364</v>
      </c>
      <c r="B17" s="146"/>
      <c r="C17" s="147" t="s">
        <v>63</v>
      </c>
      <c r="D17" s="162"/>
      <c r="E17" s="235" t="s">
        <v>365</v>
      </c>
      <c r="F17" s="152">
        <v>0</v>
      </c>
      <c r="G17" s="148">
        <v>5</v>
      </c>
      <c r="H17" s="28">
        <v>10</v>
      </c>
      <c r="I17" s="175">
        <v>5</v>
      </c>
      <c r="J17" s="75">
        <f>SUM(F17:I17)</f>
        <v>20</v>
      </c>
      <c r="K17" s="258" t="s">
        <v>356</v>
      </c>
      <c r="L17" s="258" t="s">
        <v>357</v>
      </c>
      <c r="M17" s="233" t="s">
        <v>366</v>
      </c>
      <c r="N17" s="28" t="s">
        <v>359</v>
      </c>
      <c r="O17" s="56" t="s">
        <v>360</v>
      </c>
      <c r="P17" s="28"/>
      <c r="Q17" s="56" t="s">
        <v>361</v>
      </c>
      <c r="R17" s="30"/>
      <c r="S17" s="31"/>
      <c r="T17" s="31"/>
      <c r="U17" s="31"/>
      <c r="V17" s="31"/>
      <c r="W17" s="31"/>
      <c r="X17" s="31"/>
      <c r="Y17" s="31"/>
      <c r="Z17" s="31"/>
      <c r="AA17" s="31"/>
      <c r="AB17" s="31"/>
      <c r="AC17" s="31"/>
      <c r="AD17" s="31"/>
      <c r="AE17" s="31"/>
      <c r="AF17" s="31"/>
      <c r="AG17" s="31"/>
      <c r="AH17" s="40"/>
      <c r="AI17" s="41"/>
      <c r="AJ17" s="31"/>
      <c r="AK17" s="40"/>
      <c r="AL17" s="42"/>
    </row>
    <row r="18" spans="1:38" ht="15.75" thickBot="1" x14ac:dyDescent="0.3">
      <c r="A18" s="43" t="s">
        <v>45</v>
      </c>
      <c r="B18" s="44"/>
      <c r="C18" s="44"/>
      <c r="D18" s="44"/>
      <c r="E18" s="45"/>
      <c r="F18" s="262">
        <f>SUM(F14:F17)</f>
        <v>0</v>
      </c>
      <c r="G18" s="46">
        <f>SUM(G14:G17)</f>
        <v>10</v>
      </c>
      <c r="H18" s="46">
        <f>SUM(H14:H17)</f>
        <v>30</v>
      </c>
      <c r="I18" s="46">
        <f>SUM(I14:I17)</f>
        <v>10</v>
      </c>
      <c r="J18" s="47">
        <f>SUM(F18:I18)</f>
        <v>50</v>
      </c>
      <c r="K18" s="48" t="s">
        <v>70</v>
      </c>
      <c r="L18" s="48" t="s">
        <v>70</v>
      </c>
      <c r="M18" s="49" t="s">
        <v>70</v>
      </c>
      <c r="N18" s="46"/>
      <c r="O18" s="50"/>
      <c r="P18" s="50"/>
      <c r="Q18" s="50"/>
      <c r="R18" s="51">
        <f>SUM(R14:R17)</f>
        <v>0</v>
      </c>
      <c r="S18" s="46">
        <f>SUM(S14:S17)</f>
        <v>0</v>
      </c>
      <c r="T18" s="46">
        <f>SUM(T14:T17)</f>
        <v>0</v>
      </c>
      <c r="U18" s="46"/>
      <c r="V18" s="46">
        <f>SUM(V14:V17)</f>
        <v>0</v>
      </c>
      <c r="W18" s="46">
        <f>SUM(W14:W17)</f>
        <v>0</v>
      </c>
      <c r="X18" s="46"/>
      <c r="Y18" s="46">
        <f>SUM(Y14:Y17)</f>
        <v>0</v>
      </c>
      <c r="Z18" s="46">
        <f>SUM(Z14:Z17)</f>
        <v>0</v>
      </c>
      <c r="AA18" s="52"/>
      <c r="AB18" s="52"/>
      <c r="AC18" s="46">
        <f>SUM(AC14:AC17)</f>
        <v>0</v>
      </c>
      <c r="AD18" s="46">
        <f>SUM(AD14:AD17)</f>
        <v>0</v>
      </c>
      <c r="AE18" s="46">
        <f>SUM(AE14:AE17)</f>
        <v>0</v>
      </c>
      <c r="AF18" s="46">
        <f>SUM(AF14:AF17)</f>
        <v>0</v>
      </c>
      <c r="AG18" s="53"/>
      <c r="AH18" s="54"/>
      <c r="AI18" s="55" t="e">
        <f>AVERAGE(AI14:AI17)</f>
        <v>#DIV/0!</v>
      </c>
      <c r="AJ18" s="52">
        <f>SUM(AJ14:AJ17)</f>
        <v>0</v>
      </c>
      <c r="AK18" s="52"/>
      <c r="AL18" s="27"/>
    </row>
    <row r="19" spans="1:38" ht="15.75" thickBot="1" x14ac:dyDescent="0.3">
      <c r="A19" s="762" t="s">
        <v>71</v>
      </c>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4"/>
    </row>
    <row r="20" spans="1:38" x14ac:dyDescent="0.25">
      <c r="F20" s="263"/>
    </row>
    <row r="21" spans="1:38" x14ac:dyDescent="0.25">
      <c r="A21" s="742" t="s">
        <v>367</v>
      </c>
      <c r="B21" s="742"/>
      <c r="C21" s="742"/>
      <c r="D21" s="742"/>
      <c r="E21" s="742"/>
      <c r="F21" s="263"/>
    </row>
    <row r="22" spans="1:38" x14ac:dyDescent="0.25">
      <c r="A22" t="s">
        <v>73</v>
      </c>
      <c r="F22" s="263"/>
    </row>
    <row r="23" spans="1:38" x14ac:dyDescent="0.25">
      <c r="F23" s="263"/>
    </row>
    <row r="24" spans="1:38" x14ac:dyDescent="0.25">
      <c r="F24" s="263"/>
    </row>
    <row r="25" spans="1:38" x14ac:dyDescent="0.25">
      <c r="A25" s="742" t="s">
        <v>74</v>
      </c>
      <c r="B25" s="742"/>
      <c r="C25" s="742"/>
      <c r="D25" s="742"/>
      <c r="E25" s="742"/>
      <c r="F25" s="263"/>
    </row>
    <row r="26" spans="1:38" x14ac:dyDescent="0.25">
      <c r="A26" t="s">
        <v>75</v>
      </c>
      <c r="F26" s="263"/>
    </row>
    <row r="27" spans="1:38" x14ac:dyDescent="0.25">
      <c r="F27" s="263"/>
    </row>
    <row r="28" spans="1:38" x14ac:dyDescent="0.25">
      <c r="F28" s="263"/>
    </row>
    <row r="29" spans="1:38" x14ac:dyDescent="0.25">
      <c r="F29" s="263"/>
    </row>
    <row r="30" spans="1:38" x14ac:dyDescent="0.25">
      <c r="F30" s="263"/>
    </row>
    <row r="31" spans="1:38" x14ac:dyDescent="0.25">
      <c r="F31" s="263"/>
    </row>
  </sheetData>
  <mergeCells count="40">
    <mergeCell ref="A19:AL19"/>
    <mergeCell ref="A21:E21"/>
    <mergeCell ref="AJ11:AJ13"/>
    <mergeCell ref="AK11:AK13"/>
    <mergeCell ref="S11:S13"/>
    <mergeCell ref="A25:E25"/>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7"/>
  <sheetViews>
    <sheetView workbookViewId="0">
      <selection sqref="A1:E4"/>
    </sheetView>
  </sheetViews>
  <sheetFormatPr baseColWidth="10" defaultRowHeight="15" x14ac:dyDescent="0.25"/>
  <cols>
    <col min="1" max="1" width="13.7109375" customWidth="1"/>
    <col min="2" max="3" width="5.140625" customWidth="1"/>
    <col min="4" max="4" width="5.42578125" customWidth="1"/>
    <col min="5" max="5" width="13.7109375" customWidth="1"/>
    <col min="6" max="6" width="4" customWidth="1"/>
    <col min="7" max="7" width="4.140625" customWidth="1"/>
    <col min="8" max="9" width="3.85546875" customWidth="1"/>
    <col min="10" max="10" width="5.140625" customWidth="1"/>
    <col min="11" max="11" width="21.42578125" customWidth="1"/>
    <col min="12" max="12" width="16.7109375" customWidth="1"/>
    <col min="13" max="17" width="13.140625" customWidth="1"/>
    <col min="18" max="18" width="12.42578125" customWidth="1"/>
    <col min="22" max="22" width="9.42578125" customWidth="1"/>
    <col min="23" max="23" width="8" customWidth="1"/>
    <col min="24" max="24" width="8.85546875" customWidth="1"/>
    <col min="25" max="25" width="9.140625" customWidth="1"/>
    <col min="26" max="26" width="8" customWidth="1"/>
    <col min="27" max="27" width="9.5703125" customWidth="1"/>
    <col min="28" max="28" width="8" customWidth="1"/>
    <col min="29" max="29" width="6.85546875" customWidth="1"/>
    <col min="30" max="30" width="6.5703125" customWidth="1"/>
    <col min="31" max="31" width="6.7109375" customWidth="1"/>
    <col min="32" max="32" width="6.85546875" customWidth="1"/>
    <col min="33" max="34" width="13.140625" customWidth="1"/>
    <col min="35" max="35" width="12.5703125" customWidth="1"/>
    <col min="36" max="37" width="11.85546875" customWidth="1"/>
    <col min="41" max="41" width="11.85546875" bestFit="1" customWidth="1"/>
    <col min="257" max="257" width="13.7109375" customWidth="1"/>
    <col min="258" max="259" width="5.140625" customWidth="1"/>
    <col min="260" max="260" width="5.42578125" customWidth="1"/>
    <col min="261" max="261" width="13.7109375" customWidth="1"/>
    <col min="262" max="262" width="4" customWidth="1"/>
    <col min="263" max="263" width="4.140625" customWidth="1"/>
    <col min="264" max="265" width="3.85546875" customWidth="1"/>
    <col min="266" max="266" width="5.140625" customWidth="1"/>
    <col min="267" max="267" width="21.42578125" customWidth="1"/>
    <col min="268" max="268" width="16.7109375" customWidth="1"/>
    <col min="269" max="273" width="13.140625" customWidth="1"/>
    <col min="274" max="274" width="12.42578125" customWidth="1"/>
    <col min="278" max="278" width="9.42578125" customWidth="1"/>
    <col min="279" max="279" width="8" customWidth="1"/>
    <col min="280" max="280" width="8.85546875" customWidth="1"/>
    <col min="281" max="281" width="9.140625" customWidth="1"/>
    <col min="282" max="282" width="8" customWidth="1"/>
    <col min="283" max="283" width="9.5703125" customWidth="1"/>
    <col min="284" max="284" width="8" customWidth="1"/>
    <col min="285" max="285" width="6.85546875" customWidth="1"/>
    <col min="286" max="286" width="6.5703125" customWidth="1"/>
    <col min="287" max="287" width="6.7109375" customWidth="1"/>
    <col min="288" max="288" width="6.85546875" customWidth="1"/>
    <col min="289" max="290" width="13.140625" customWidth="1"/>
    <col min="291" max="291" width="12.5703125" customWidth="1"/>
    <col min="292" max="293" width="11.85546875" customWidth="1"/>
    <col min="297" max="297" width="11.85546875" bestFit="1" customWidth="1"/>
    <col min="513" max="513" width="13.7109375" customWidth="1"/>
    <col min="514" max="515" width="5.140625" customWidth="1"/>
    <col min="516" max="516" width="5.42578125" customWidth="1"/>
    <col min="517" max="517" width="13.7109375" customWidth="1"/>
    <col min="518" max="518" width="4" customWidth="1"/>
    <col min="519" max="519" width="4.140625" customWidth="1"/>
    <col min="520" max="521" width="3.85546875" customWidth="1"/>
    <col min="522" max="522" width="5.140625" customWidth="1"/>
    <col min="523" max="523" width="21.42578125" customWidth="1"/>
    <col min="524" max="524" width="16.7109375" customWidth="1"/>
    <col min="525" max="529" width="13.140625" customWidth="1"/>
    <col min="530" max="530" width="12.42578125" customWidth="1"/>
    <col min="534" max="534" width="9.42578125" customWidth="1"/>
    <col min="535" max="535" width="8" customWidth="1"/>
    <col min="536" max="536" width="8.85546875" customWidth="1"/>
    <col min="537" max="537" width="9.140625" customWidth="1"/>
    <col min="538" max="538" width="8" customWidth="1"/>
    <col min="539" max="539" width="9.5703125" customWidth="1"/>
    <col min="540" max="540" width="8" customWidth="1"/>
    <col min="541" max="541" width="6.85546875" customWidth="1"/>
    <col min="542" max="542" width="6.5703125" customWidth="1"/>
    <col min="543" max="543" width="6.7109375" customWidth="1"/>
    <col min="544" max="544" width="6.85546875" customWidth="1"/>
    <col min="545" max="546" width="13.140625" customWidth="1"/>
    <col min="547" max="547" width="12.5703125" customWidth="1"/>
    <col min="548" max="549" width="11.85546875" customWidth="1"/>
    <col min="553" max="553" width="11.85546875" bestFit="1" customWidth="1"/>
    <col min="769" max="769" width="13.7109375" customWidth="1"/>
    <col min="770" max="771" width="5.140625" customWidth="1"/>
    <col min="772" max="772" width="5.42578125" customWidth="1"/>
    <col min="773" max="773" width="13.7109375" customWidth="1"/>
    <col min="774" max="774" width="4" customWidth="1"/>
    <col min="775" max="775" width="4.140625" customWidth="1"/>
    <col min="776" max="777" width="3.85546875" customWidth="1"/>
    <col min="778" max="778" width="5.140625" customWidth="1"/>
    <col min="779" max="779" width="21.42578125" customWidth="1"/>
    <col min="780" max="780" width="16.7109375" customWidth="1"/>
    <col min="781" max="785" width="13.140625" customWidth="1"/>
    <col min="786" max="786" width="12.42578125" customWidth="1"/>
    <col min="790" max="790" width="9.42578125" customWidth="1"/>
    <col min="791" max="791" width="8" customWidth="1"/>
    <col min="792" max="792" width="8.85546875" customWidth="1"/>
    <col min="793" max="793" width="9.140625" customWidth="1"/>
    <col min="794" max="794" width="8" customWidth="1"/>
    <col min="795" max="795" width="9.5703125" customWidth="1"/>
    <col min="796" max="796" width="8" customWidth="1"/>
    <col min="797" max="797" width="6.85546875" customWidth="1"/>
    <col min="798" max="798" width="6.5703125" customWidth="1"/>
    <col min="799" max="799" width="6.7109375" customWidth="1"/>
    <col min="800" max="800" width="6.85546875" customWidth="1"/>
    <col min="801" max="802" width="13.140625" customWidth="1"/>
    <col min="803" max="803" width="12.5703125" customWidth="1"/>
    <col min="804" max="805" width="11.85546875" customWidth="1"/>
    <col min="809" max="809" width="11.85546875" bestFit="1" customWidth="1"/>
    <col min="1025" max="1025" width="13.7109375" customWidth="1"/>
    <col min="1026" max="1027" width="5.140625" customWidth="1"/>
    <col min="1028" max="1028" width="5.42578125" customWidth="1"/>
    <col min="1029" max="1029" width="13.7109375" customWidth="1"/>
    <col min="1030" max="1030" width="4" customWidth="1"/>
    <col min="1031" max="1031" width="4.140625" customWidth="1"/>
    <col min="1032" max="1033" width="3.85546875" customWidth="1"/>
    <col min="1034" max="1034" width="5.140625" customWidth="1"/>
    <col min="1035" max="1035" width="21.42578125" customWidth="1"/>
    <col min="1036" max="1036" width="16.7109375" customWidth="1"/>
    <col min="1037" max="1041" width="13.140625" customWidth="1"/>
    <col min="1042" max="1042" width="12.42578125" customWidth="1"/>
    <col min="1046" max="1046" width="9.42578125" customWidth="1"/>
    <col min="1047" max="1047" width="8" customWidth="1"/>
    <col min="1048" max="1048" width="8.85546875" customWidth="1"/>
    <col min="1049" max="1049" width="9.140625" customWidth="1"/>
    <col min="1050" max="1050" width="8" customWidth="1"/>
    <col min="1051" max="1051" width="9.5703125" customWidth="1"/>
    <col min="1052" max="1052" width="8" customWidth="1"/>
    <col min="1053" max="1053" width="6.85546875" customWidth="1"/>
    <col min="1054" max="1054" width="6.5703125" customWidth="1"/>
    <col min="1055" max="1055" width="6.7109375" customWidth="1"/>
    <col min="1056" max="1056" width="6.85546875" customWidth="1"/>
    <col min="1057" max="1058" width="13.140625" customWidth="1"/>
    <col min="1059" max="1059" width="12.5703125" customWidth="1"/>
    <col min="1060" max="1061" width="11.85546875" customWidth="1"/>
    <col min="1065" max="1065" width="11.85546875" bestFit="1" customWidth="1"/>
    <col min="1281" max="1281" width="13.7109375" customWidth="1"/>
    <col min="1282" max="1283" width="5.140625" customWidth="1"/>
    <col min="1284" max="1284" width="5.42578125" customWidth="1"/>
    <col min="1285" max="1285" width="13.7109375" customWidth="1"/>
    <col min="1286" max="1286" width="4" customWidth="1"/>
    <col min="1287" max="1287" width="4.140625" customWidth="1"/>
    <col min="1288" max="1289" width="3.85546875" customWidth="1"/>
    <col min="1290" max="1290" width="5.140625" customWidth="1"/>
    <col min="1291" max="1291" width="21.42578125" customWidth="1"/>
    <col min="1292" max="1292" width="16.7109375" customWidth="1"/>
    <col min="1293" max="1297" width="13.140625" customWidth="1"/>
    <col min="1298" max="1298" width="12.42578125" customWidth="1"/>
    <col min="1302" max="1302" width="9.42578125" customWidth="1"/>
    <col min="1303" max="1303" width="8" customWidth="1"/>
    <col min="1304" max="1304" width="8.85546875" customWidth="1"/>
    <col min="1305" max="1305" width="9.140625" customWidth="1"/>
    <col min="1306" max="1306" width="8" customWidth="1"/>
    <col min="1307" max="1307" width="9.5703125" customWidth="1"/>
    <col min="1308" max="1308" width="8" customWidth="1"/>
    <col min="1309" max="1309" width="6.85546875" customWidth="1"/>
    <col min="1310" max="1310" width="6.5703125" customWidth="1"/>
    <col min="1311" max="1311" width="6.7109375" customWidth="1"/>
    <col min="1312" max="1312" width="6.85546875" customWidth="1"/>
    <col min="1313" max="1314" width="13.140625" customWidth="1"/>
    <col min="1315" max="1315" width="12.5703125" customWidth="1"/>
    <col min="1316" max="1317" width="11.85546875" customWidth="1"/>
    <col min="1321" max="1321" width="11.85546875" bestFit="1" customWidth="1"/>
    <col min="1537" max="1537" width="13.7109375" customWidth="1"/>
    <col min="1538" max="1539" width="5.140625" customWidth="1"/>
    <col min="1540" max="1540" width="5.42578125" customWidth="1"/>
    <col min="1541" max="1541" width="13.7109375" customWidth="1"/>
    <col min="1542" max="1542" width="4" customWidth="1"/>
    <col min="1543" max="1543" width="4.140625" customWidth="1"/>
    <col min="1544" max="1545" width="3.85546875" customWidth="1"/>
    <col min="1546" max="1546" width="5.140625" customWidth="1"/>
    <col min="1547" max="1547" width="21.42578125" customWidth="1"/>
    <col min="1548" max="1548" width="16.7109375" customWidth="1"/>
    <col min="1549" max="1553" width="13.140625" customWidth="1"/>
    <col min="1554" max="1554" width="12.42578125" customWidth="1"/>
    <col min="1558" max="1558" width="9.42578125" customWidth="1"/>
    <col min="1559" max="1559" width="8" customWidth="1"/>
    <col min="1560" max="1560" width="8.85546875" customWidth="1"/>
    <col min="1561" max="1561" width="9.140625" customWidth="1"/>
    <col min="1562" max="1562" width="8" customWidth="1"/>
    <col min="1563" max="1563" width="9.5703125" customWidth="1"/>
    <col min="1564" max="1564" width="8" customWidth="1"/>
    <col min="1565" max="1565" width="6.85546875" customWidth="1"/>
    <col min="1566" max="1566" width="6.5703125" customWidth="1"/>
    <col min="1567" max="1567" width="6.7109375" customWidth="1"/>
    <col min="1568" max="1568" width="6.85546875" customWidth="1"/>
    <col min="1569" max="1570" width="13.140625" customWidth="1"/>
    <col min="1571" max="1571" width="12.5703125" customWidth="1"/>
    <col min="1572" max="1573" width="11.85546875" customWidth="1"/>
    <col min="1577" max="1577" width="11.85546875" bestFit="1" customWidth="1"/>
    <col min="1793" max="1793" width="13.7109375" customWidth="1"/>
    <col min="1794" max="1795" width="5.140625" customWidth="1"/>
    <col min="1796" max="1796" width="5.42578125" customWidth="1"/>
    <col min="1797" max="1797" width="13.7109375" customWidth="1"/>
    <col min="1798" max="1798" width="4" customWidth="1"/>
    <col min="1799" max="1799" width="4.140625" customWidth="1"/>
    <col min="1800" max="1801" width="3.85546875" customWidth="1"/>
    <col min="1802" max="1802" width="5.140625" customWidth="1"/>
    <col min="1803" max="1803" width="21.42578125" customWidth="1"/>
    <col min="1804" max="1804" width="16.7109375" customWidth="1"/>
    <col min="1805" max="1809" width="13.140625" customWidth="1"/>
    <col min="1810" max="1810" width="12.42578125" customWidth="1"/>
    <col min="1814" max="1814" width="9.42578125" customWidth="1"/>
    <col min="1815" max="1815" width="8" customWidth="1"/>
    <col min="1816" max="1816" width="8.85546875" customWidth="1"/>
    <col min="1817" max="1817" width="9.140625" customWidth="1"/>
    <col min="1818" max="1818" width="8" customWidth="1"/>
    <col min="1819" max="1819" width="9.5703125" customWidth="1"/>
    <col min="1820" max="1820" width="8" customWidth="1"/>
    <col min="1821" max="1821" width="6.85546875" customWidth="1"/>
    <col min="1822" max="1822" width="6.5703125" customWidth="1"/>
    <col min="1823" max="1823" width="6.7109375" customWidth="1"/>
    <col min="1824" max="1824" width="6.85546875" customWidth="1"/>
    <col min="1825" max="1826" width="13.140625" customWidth="1"/>
    <col min="1827" max="1827" width="12.5703125" customWidth="1"/>
    <col min="1828" max="1829" width="11.85546875" customWidth="1"/>
    <col min="1833" max="1833" width="11.85546875" bestFit="1" customWidth="1"/>
    <col min="2049" max="2049" width="13.7109375" customWidth="1"/>
    <col min="2050" max="2051" width="5.140625" customWidth="1"/>
    <col min="2052" max="2052" width="5.42578125" customWidth="1"/>
    <col min="2053" max="2053" width="13.7109375" customWidth="1"/>
    <col min="2054" max="2054" width="4" customWidth="1"/>
    <col min="2055" max="2055" width="4.140625" customWidth="1"/>
    <col min="2056" max="2057" width="3.85546875" customWidth="1"/>
    <col min="2058" max="2058" width="5.140625" customWidth="1"/>
    <col min="2059" max="2059" width="21.42578125" customWidth="1"/>
    <col min="2060" max="2060" width="16.7109375" customWidth="1"/>
    <col min="2061" max="2065" width="13.140625" customWidth="1"/>
    <col min="2066" max="2066" width="12.42578125" customWidth="1"/>
    <col min="2070" max="2070" width="9.42578125" customWidth="1"/>
    <col min="2071" max="2071" width="8" customWidth="1"/>
    <col min="2072" max="2072" width="8.85546875" customWidth="1"/>
    <col min="2073" max="2073" width="9.140625" customWidth="1"/>
    <col min="2074" max="2074" width="8" customWidth="1"/>
    <col min="2075" max="2075" width="9.5703125" customWidth="1"/>
    <col min="2076" max="2076" width="8" customWidth="1"/>
    <col min="2077" max="2077" width="6.85546875" customWidth="1"/>
    <col min="2078" max="2078" width="6.5703125" customWidth="1"/>
    <col min="2079" max="2079" width="6.7109375" customWidth="1"/>
    <col min="2080" max="2080" width="6.85546875" customWidth="1"/>
    <col min="2081" max="2082" width="13.140625" customWidth="1"/>
    <col min="2083" max="2083" width="12.5703125" customWidth="1"/>
    <col min="2084" max="2085" width="11.85546875" customWidth="1"/>
    <col min="2089" max="2089" width="11.85546875" bestFit="1" customWidth="1"/>
    <col min="2305" max="2305" width="13.7109375" customWidth="1"/>
    <col min="2306" max="2307" width="5.140625" customWidth="1"/>
    <col min="2308" max="2308" width="5.42578125" customWidth="1"/>
    <col min="2309" max="2309" width="13.7109375" customWidth="1"/>
    <col min="2310" max="2310" width="4" customWidth="1"/>
    <col min="2311" max="2311" width="4.140625" customWidth="1"/>
    <col min="2312" max="2313" width="3.85546875" customWidth="1"/>
    <col min="2314" max="2314" width="5.140625" customWidth="1"/>
    <col min="2315" max="2315" width="21.42578125" customWidth="1"/>
    <col min="2316" max="2316" width="16.7109375" customWidth="1"/>
    <col min="2317" max="2321" width="13.140625" customWidth="1"/>
    <col min="2322" max="2322" width="12.42578125" customWidth="1"/>
    <col min="2326" max="2326" width="9.42578125" customWidth="1"/>
    <col min="2327" max="2327" width="8" customWidth="1"/>
    <col min="2328" max="2328" width="8.85546875" customWidth="1"/>
    <col min="2329" max="2329" width="9.140625" customWidth="1"/>
    <col min="2330" max="2330" width="8" customWidth="1"/>
    <col min="2331" max="2331" width="9.5703125" customWidth="1"/>
    <col min="2332" max="2332" width="8" customWidth="1"/>
    <col min="2333" max="2333" width="6.85546875" customWidth="1"/>
    <col min="2334" max="2334" width="6.5703125" customWidth="1"/>
    <col min="2335" max="2335" width="6.7109375" customWidth="1"/>
    <col min="2336" max="2336" width="6.85546875" customWidth="1"/>
    <col min="2337" max="2338" width="13.140625" customWidth="1"/>
    <col min="2339" max="2339" width="12.5703125" customWidth="1"/>
    <col min="2340" max="2341" width="11.85546875" customWidth="1"/>
    <col min="2345" max="2345" width="11.85546875" bestFit="1" customWidth="1"/>
    <col min="2561" max="2561" width="13.7109375" customWidth="1"/>
    <col min="2562" max="2563" width="5.140625" customWidth="1"/>
    <col min="2564" max="2564" width="5.42578125" customWidth="1"/>
    <col min="2565" max="2565" width="13.7109375" customWidth="1"/>
    <col min="2566" max="2566" width="4" customWidth="1"/>
    <col min="2567" max="2567" width="4.140625" customWidth="1"/>
    <col min="2568" max="2569" width="3.85546875" customWidth="1"/>
    <col min="2570" max="2570" width="5.140625" customWidth="1"/>
    <col min="2571" max="2571" width="21.42578125" customWidth="1"/>
    <col min="2572" max="2572" width="16.7109375" customWidth="1"/>
    <col min="2573" max="2577" width="13.140625" customWidth="1"/>
    <col min="2578" max="2578" width="12.42578125" customWidth="1"/>
    <col min="2582" max="2582" width="9.42578125" customWidth="1"/>
    <col min="2583" max="2583" width="8" customWidth="1"/>
    <col min="2584" max="2584" width="8.85546875" customWidth="1"/>
    <col min="2585" max="2585" width="9.140625" customWidth="1"/>
    <col min="2586" max="2586" width="8" customWidth="1"/>
    <col min="2587" max="2587" width="9.5703125" customWidth="1"/>
    <col min="2588" max="2588" width="8" customWidth="1"/>
    <col min="2589" max="2589" width="6.85546875" customWidth="1"/>
    <col min="2590" max="2590" width="6.5703125" customWidth="1"/>
    <col min="2591" max="2591" width="6.7109375" customWidth="1"/>
    <col min="2592" max="2592" width="6.85546875" customWidth="1"/>
    <col min="2593" max="2594" width="13.140625" customWidth="1"/>
    <col min="2595" max="2595" width="12.5703125" customWidth="1"/>
    <col min="2596" max="2597" width="11.85546875" customWidth="1"/>
    <col min="2601" max="2601" width="11.85546875" bestFit="1" customWidth="1"/>
    <col min="2817" max="2817" width="13.7109375" customWidth="1"/>
    <col min="2818" max="2819" width="5.140625" customWidth="1"/>
    <col min="2820" max="2820" width="5.42578125" customWidth="1"/>
    <col min="2821" max="2821" width="13.7109375" customWidth="1"/>
    <col min="2822" max="2822" width="4" customWidth="1"/>
    <col min="2823" max="2823" width="4.140625" customWidth="1"/>
    <col min="2824" max="2825" width="3.85546875" customWidth="1"/>
    <col min="2826" max="2826" width="5.140625" customWidth="1"/>
    <col min="2827" max="2827" width="21.42578125" customWidth="1"/>
    <col min="2828" max="2828" width="16.7109375" customWidth="1"/>
    <col min="2829" max="2833" width="13.140625" customWidth="1"/>
    <col min="2834" max="2834" width="12.42578125" customWidth="1"/>
    <col min="2838" max="2838" width="9.42578125" customWidth="1"/>
    <col min="2839" max="2839" width="8" customWidth="1"/>
    <col min="2840" max="2840" width="8.85546875" customWidth="1"/>
    <col min="2841" max="2841" width="9.140625" customWidth="1"/>
    <col min="2842" max="2842" width="8" customWidth="1"/>
    <col min="2843" max="2843" width="9.5703125" customWidth="1"/>
    <col min="2844" max="2844" width="8" customWidth="1"/>
    <col min="2845" max="2845" width="6.85546875" customWidth="1"/>
    <col min="2846" max="2846" width="6.5703125" customWidth="1"/>
    <col min="2847" max="2847" width="6.7109375" customWidth="1"/>
    <col min="2848" max="2848" width="6.85546875" customWidth="1"/>
    <col min="2849" max="2850" width="13.140625" customWidth="1"/>
    <col min="2851" max="2851" width="12.5703125" customWidth="1"/>
    <col min="2852" max="2853" width="11.85546875" customWidth="1"/>
    <col min="2857" max="2857" width="11.85546875" bestFit="1" customWidth="1"/>
    <col min="3073" max="3073" width="13.7109375" customWidth="1"/>
    <col min="3074" max="3075" width="5.140625" customWidth="1"/>
    <col min="3076" max="3076" width="5.42578125" customWidth="1"/>
    <col min="3077" max="3077" width="13.7109375" customWidth="1"/>
    <col min="3078" max="3078" width="4" customWidth="1"/>
    <col min="3079" max="3079" width="4.140625" customWidth="1"/>
    <col min="3080" max="3081" width="3.85546875" customWidth="1"/>
    <col min="3082" max="3082" width="5.140625" customWidth="1"/>
    <col min="3083" max="3083" width="21.42578125" customWidth="1"/>
    <col min="3084" max="3084" width="16.7109375" customWidth="1"/>
    <col min="3085" max="3089" width="13.140625" customWidth="1"/>
    <col min="3090" max="3090" width="12.42578125" customWidth="1"/>
    <col min="3094" max="3094" width="9.42578125" customWidth="1"/>
    <col min="3095" max="3095" width="8" customWidth="1"/>
    <col min="3096" max="3096" width="8.85546875" customWidth="1"/>
    <col min="3097" max="3097" width="9.140625" customWidth="1"/>
    <col min="3098" max="3098" width="8" customWidth="1"/>
    <col min="3099" max="3099" width="9.5703125" customWidth="1"/>
    <col min="3100" max="3100" width="8" customWidth="1"/>
    <col min="3101" max="3101" width="6.85546875" customWidth="1"/>
    <col min="3102" max="3102" width="6.5703125" customWidth="1"/>
    <col min="3103" max="3103" width="6.7109375" customWidth="1"/>
    <col min="3104" max="3104" width="6.85546875" customWidth="1"/>
    <col min="3105" max="3106" width="13.140625" customWidth="1"/>
    <col min="3107" max="3107" width="12.5703125" customWidth="1"/>
    <col min="3108" max="3109" width="11.85546875" customWidth="1"/>
    <col min="3113" max="3113" width="11.85546875" bestFit="1" customWidth="1"/>
    <col min="3329" max="3329" width="13.7109375" customWidth="1"/>
    <col min="3330" max="3331" width="5.140625" customWidth="1"/>
    <col min="3332" max="3332" width="5.42578125" customWidth="1"/>
    <col min="3333" max="3333" width="13.7109375" customWidth="1"/>
    <col min="3334" max="3334" width="4" customWidth="1"/>
    <col min="3335" max="3335" width="4.140625" customWidth="1"/>
    <col min="3336" max="3337" width="3.85546875" customWidth="1"/>
    <col min="3338" max="3338" width="5.140625" customWidth="1"/>
    <col min="3339" max="3339" width="21.42578125" customWidth="1"/>
    <col min="3340" max="3340" width="16.7109375" customWidth="1"/>
    <col min="3341" max="3345" width="13.140625" customWidth="1"/>
    <col min="3346" max="3346" width="12.42578125" customWidth="1"/>
    <col min="3350" max="3350" width="9.42578125" customWidth="1"/>
    <col min="3351" max="3351" width="8" customWidth="1"/>
    <col min="3352" max="3352" width="8.85546875" customWidth="1"/>
    <col min="3353" max="3353" width="9.140625" customWidth="1"/>
    <col min="3354" max="3354" width="8" customWidth="1"/>
    <col min="3355" max="3355" width="9.5703125" customWidth="1"/>
    <col min="3356" max="3356" width="8" customWidth="1"/>
    <col min="3357" max="3357" width="6.85546875" customWidth="1"/>
    <col min="3358" max="3358" width="6.5703125" customWidth="1"/>
    <col min="3359" max="3359" width="6.7109375" customWidth="1"/>
    <col min="3360" max="3360" width="6.85546875" customWidth="1"/>
    <col min="3361" max="3362" width="13.140625" customWidth="1"/>
    <col min="3363" max="3363" width="12.5703125" customWidth="1"/>
    <col min="3364" max="3365" width="11.85546875" customWidth="1"/>
    <col min="3369" max="3369" width="11.85546875" bestFit="1" customWidth="1"/>
    <col min="3585" max="3585" width="13.7109375" customWidth="1"/>
    <col min="3586" max="3587" width="5.140625" customWidth="1"/>
    <col min="3588" max="3588" width="5.42578125" customWidth="1"/>
    <col min="3589" max="3589" width="13.7109375" customWidth="1"/>
    <col min="3590" max="3590" width="4" customWidth="1"/>
    <col min="3591" max="3591" width="4.140625" customWidth="1"/>
    <col min="3592" max="3593" width="3.85546875" customWidth="1"/>
    <col min="3594" max="3594" width="5.140625" customWidth="1"/>
    <col min="3595" max="3595" width="21.42578125" customWidth="1"/>
    <col min="3596" max="3596" width="16.7109375" customWidth="1"/>
    <col min="3597" max="3601" width="13.140625" customWidth="1"/>
    <col min="3602" max="3602" width="12.42578125" customWidth="1"/>
    <col min="3606" max="3606" width="9.42578125" customWidth="1"/>
    <col min="3607" max="3607" width="8" customWidth="1"/>
    <col min="3608" max="3608" width="8.85546875" customWidth="1"/>
    <col min="3609" max="3609" width="9.140625" customWidth="1"/>
    <col min="3610" max="3610" width="8" customWidth="1"/>
    <col min="3611" max="3611" width="9.5703125" customWidth="1"/>
    <col min="3612" max="3612" width="8" customWidth="1"/>
    <col min="3613" max="3613" width="6.85546875" customWidth="1"/>
    <col min="3614" max="3614" width="6.5703125" customWidth="1"/>
    <col min="3615" max="3615" width="6.7109375" customWidth="1"/>
    <col min="3616" max="3616" width="6.85546875" customWidth="1"/>
    <col min="3617" max="3618" width="13.140625" customWidth="1"/>
    <col min="3619" max="3619" width="12.5703125" customWidth="1"/>
    <col min="3620" max="3621" width="11.85546875" customWidth="1"/>
    <col min="3625" max="3625" width="11.85546875" bestFit="1" customWidth="1"/>
    <col min="3841" max="3841" width="13.7109375" customWidth="1"/>
    <col min="3842" max="3843" width="5.140625" customWidth="1"/>
    <col min="3844" max="3844" width="5.42578125" customWidth="1"/>
    <col min="3845" max="3845" width="13.7109375" customWidth="1"/>
    <col min="3846" max="3846" width="4" customWidth="1"/>
    <col min="3847" max="3847" width="4.140625" customWidth="1"/>
    <col min="3848" max="3849" width="3.85546875" customWidth="1"/>
    <col min="3850" max="3850" width="5.140625" customWidth="1"/>
    <col min="3851" max="3851" width="21.42578125" customWidth="1"/>
    <col min="3852" max="3852" width="16.7109375" customWidth="1"/>
    <col min="3853" max="3857" width="13.140625" customWidth="1"/>
    <col min="3858" max="3858" width="12.42578125" customWidth="1"/>
    <col min="3862" max="3862" width="9.42578125" customWidth="1"/>
    <col min="3863" max="3863" width="8" customWidth="1"/>
    <col min="3864" max="3864" width="8.85546875" customWidth="1"/>
    <col min="3865" max="3865" width="9.140625" customWidth="1"/>
    <col min="3866" max="3866" width="8" customWidth="1"/>
    <col min="3867" max="3867" width="9.5703125" customWidth="1"/>
    <col min="3868" max="3868" width="8" customWidth="1"/>
    <col min="3869" max="3869" width="6.85546875" customWidth="1"/>
    <col min="3870" max="3870" width="6.5703125" customWidth="1"/>
    <col min="3871" max="3871" width="6.7109375" customWidth="1"/>
    <col min="3872" max="3872" width="6.85546875" customWidth="1"/>
    <col min="3873" max="3874" width="13.140625" customWidth="1"/>
    <col min="3875" max="3875" width="12.5703125" customWidth="1"/>
    <col min="3876" max="3877" width="11.85546875" customWidth="1"/>
    <col min="3881" max="3881" width="11.85546875" bestFit="1" customWidth="1"/>
    <col min="4097" max="4097" width="13.7109375" customWidth="1"/>
    <col min="4098" max="4099" width="5.140625" customWidth="1"/>
    <col min="4100" max="4100" width="5.42578125" customWidth="1"/>
    <col min="4101" max="4101" width="13.7109375" customWidth="1"/>
    <col min="4102" max="4102" width="4" customWidth="1"/>
    <col min="4103" max="4103" width="4.140625" customWidth="1"/>
    <col min="4104" max="4105" width="3.85546875" customWidth="1"/>
    <col min="4106" max="4106" width="5.140625" customWidth="1"/>
    <col min="4107" max="4107" width="21.42578125" customWidth="1"/>
    <col min="4108" max="4108" width="16.7109375" customWidth="1"/>
    <col min="4109" max="4113" width="13.140625" customWidth="1"/>
    <col min="4114" max="4114" width="12.42578125" customWidth="1"/>
    <col min="4118" max="4118" width="9.42578125" customWidth="1"/>
    <col min="4119" max="4119" width="8" customWidth="1"/>
    <col min="4120" max="4120" width="8.85546875" customWidth="1"/>
    <col min="4121" max="4121" width="9.140625" customWidth="1"/>
    <col min="4122" max="4122" width="8" customWidth="1"/>
    <col min="4123" max="4123" width="9.5703125" customWidth="1"/>
    <col min="4124" max="4124" width="8" customWidth="1"/>
    <col min="4125" max="4125" width="6.85546875" customWidth="1"/>
    <col min="4126" max="4126" width="6.5703125" customWidth="1"/>
    <col min="4127" max="4127" width="6.7109375" customWidth="1"/>
    <col min="4128" max="4128" width="6.85546875" customWidth="1"/>
    <col min="4129" max="4130" width="13.140625" customWidth="1"/>
    <col min="4131" max="4131" width="12.5703125" customWidth="1"/>
    <col min="4132" max="4133" width="11.85546875" customWidth="1"/>
    <col min="4137" max="4137" width="11.85546875" bestFit="1" customWidth="1"/>
    <col min="4353" max="4353" width="13.7109375" customWidth="1"/>
    <col min="4354" max="4355" width="5.140625" customWidth="1"/>
    <col min="4356" max="4356" width="5.42578125" customWidth="1"/>
    <col min="4357" max="4357" width="13.7109375" customWidth="1"/>
    <col min="4358" max="4358" width="4" customWidth="1"/>
    <col min="4359" max="4359" width="4.140625" customWidth="1"/>
    <col min="4360" max="4361" width="3.85546875" customWidth="1"/>
    <col min="4362" max="4362" width="5.140625" customWidth="1"/>
    <col min="4363" max="4363" width="21.42578125" customWidth="1"/>
    <col min="4364" max="4364" width="16.7109375" customWidth="1"/>
    <col min="4365" max="4369" width="13.140625" customWidth="1"/>
    <col min="4370" max="4370" width="12.42578125" customWidth="1"/>
    <col min="4374" max="4374" width="9.42578125" customWidth="1"/>
    <col min="4375" max="4375" width="8" customWidth="1"/>
    <col min="4376" max="4376" width="8.85546875" customWidth="1"/>
    <col min="4377" max="4377" width="9.140625" customWidth="1"/>
    <col min="4378" max="4378" width="8" customWidth="1"/>
    <col min="4379" max="4379" width="9.5703125" customWidth="1"/>
    <col min="4380" max="4380" width="8" customWidth="1"/>
    <col min="4381" max="4381" width="6.85546875" customWidth="1"/>
    <col min="4382" max="4382" width="6.5703125" customWidth="1"/>
    <col min="4383" max="4383" width="6.7109375" customWidth="1"/>
    <col min="4384" max="4384" width="6.85546875" customWidth="1"/>
    <col min="4385" max="4386" width="13.140625" customWidth="1"/>
    <col min="4387" max="4387" width="12.5703125" customWidth="1"/>
    <col min="4388" max="4389" width="11.85546875" customWidth="1"/>
    <col min="4393" max="4393" width="11.85546875" bestFit="1" customWidth="1"/>
    <col min="4609" max="4609" width="13.7109375" customWidth="1"/>
    <col min="4610" max="4611" width="5.140625" customWidth="1"/>
    <col min="4612" max="4612" width="5.42578125" customWidth="1"/>
    <col min="4613" max="4613" width="13.7109375" customWidth="1"/>
    <col min="4614" max="4614" width="4" customWidth="1"/>
    <col min="4615" max="4615" width="4.140625" customWidth="1"/>
    <col min="4616" max="4617" width="3.85546875" customWidth="1"/>
    <col min="4618" max="4618" width="5.140625" customWidth="1"/>
    <col min="4619" max="4619" width="21.42578125" customWidth="1"/>
    <col min="4620" max="4620" width="16.7109375" customWidth="1"/>
    <col min="4621" max="4625" width="13.140625" customWidth="1"/>
    <col min="4626" max="4626" width="12.42578125" customWidth="1"/>
    <col min="4630" max="4630" width="9.42578125" customWidth="1"/>
    <col min="4631" max="4631" width="8" customWidth="1"/>
    <col min="4632" max="4632" width="8.85546875" customWidth="1"/>
    <col min="4633" max="4633" width="9.140625" customWidth="1"/>
    <col min="4634" max="4634" width="8" customWidth="1"/>
    <col min="4635" max="4635" width="9.5703125" customWidth="1"/>
    <col min="4636" max="4636" width="8" customWidth="1"/>
    <col min="4637" max="4637" width="6.85546875" customWidth="1"/>
    <col min="4638" max="4638" width="6.5703125" customWidth="1"/>
    <col min="4639" max="4639" width="6.7109375" customWidth="1"/>
    <col min="4640" max="4640" width="6.85546875" customWidth="1"/>
    <col min="4641" max="4642" width="13.140625" customWidth="1"/>
    <col min="4643" max="4643" width="12.5703125" customWidth="1"/>
    <col min="4644" max="4645" width="11.85546875" customWidth="1"/>
    <col min="4649" max="4649" width="11.85546875" bestFit="1" customWidth="1"/>
    <col min="4865" max="4865" width="13.7109375" customWidth="1"/>
    <col min="4866" max="4867" width="5.140625" customWidth="1"/>
    <col min="4868" max="4868" width="5.42578125" customWidth="1"/>
    <col min="4869" max="4869" width="13.7109375" customWidth="1"/>
    <col min="4870" max="4870" width="4" customWidth="1"/>
    <col min="4871" max="4871" width="4.140625" customWidth="1"/>
    <col min="4872" max="4873" width="3.85546875" customWidth="1"/>
    <col min="4874" max="4874" width="5.140625" customWidth="1"/>
    <col min="4875" max="4875" width="21.42578125" customWidth="1"/>
    <col min="4876" max="4876" width="16.7109375" customWidth="1"/>
    <col min="4877" max="4881" width="13.140625" customWidth="1"/>
    <col min="4882" max="4882" width="12.42578125" customWidth="1"/>
    <col min="4886" max="4886" width="9.42578125" customWidth="1"/>
    <col min="4887" max="4887" width="8" customWidth="1"/>
    <col min="4888" max="4888" width="8.85546875" customWidth="1"/>
    <col min="4889" max="4889" width="9.140625" customWidth="1"/>
    <col min="4890" max="4890" width="8" customWidth="1"/>
    <col min="4891" max="4891" width="9.5703125" customWidth="1"/>
    <col min="4892" max="4892" width="8" customWidth="1"/>
    <col min="4893" max="4893" width="6.85546875" customWidth="1"/>
    <col min="4894" max="4894" width="6.5703125" customWidth="1"/>
    <col min="4895" max="4895" width="6.7109375" customWidth="1"/>
    <col min="4896" max="4896" width="6.85546875" customWidth="1"/>
    <col min="4897" max="4898" width="13.140625" customWidth="1"/>
    <col min="4899" max="4899" width="12.5703125" customWidth="1"/>
    <col min="4900" max="4901" width="11.85546875" customWidth="1"/>
    <col min="4905" max="4905" width="11.85546875" bestFit="1" customWidth="1"/>
    <col min="5121" max="5121" width="13.7109375" customWidth="1"/>
    <col min="5122" max="5123" width="5.140625" customWidth="1"/>
    <col min="5124" max="5124" width="5.42578125" customWidth="1"/>
    <col min="5125" max="5125" width="13.7109375" customWidth="1"/>
    <col min="5126" max="5126" width="4" customWidth="1"/>
    <col min="5127" max="5127" width="4.140625" customWidth="1"/>
    <col min="5128" max="5129" width="3.85546875" customWidth="1"/>
    <col min="5130" max="5130" width="5.140625" customWidth="1"/>
    <col min="5131" max="5131" width="21.42578125" customWidth="1"/>
    <col min="5132" max="5132" width="16.7109375" customWidth="1"/>
    <col min="5133" max="5137" width="13.140625" customWidth="1"/>
    <col min="5138" max="5138" width="12.42578125" customWidth="1"/>
    <col min="5142" max="5142" width="9.42578125" customWidth="1"/>
    <col min="5143" max="5143" width="8" customWidth="1"/>
    <col min="5144" max="5144" width="8.85546875" customWidth="1"/>
    <col min="5145" max="5145" width="9.140625" customWidth="1"/>
    <col min="5146" max="5146" width="8" customWidth="1"/>
    <col min="5147" max="5147" width="9.5703125" customWidth="1"/>
    <col min="5148" max="5148" width="8" customWidth="1"/>
    <col min="5149" max="5149" width="6.85546875" customWidth="1"/>
    <col min="5150" max="5150" width="6.5703125" customWidth="1"/>
    <col min="5151" max="5151" width="6.7109375" customWidth="1"/>
    <col min="5152" max="5152" width="6.85546875" customWidth="1"/>
    <col min="5153" max="5154" width="13.140625" customWidth="1"/>
    <col min="5155" max="5155" width="12.5703125" customWidth="1"/>
    <col min="5156" max="5157" width="11.85546875" customWidth="1"/>
    <col min="5161" max="5161" width="11.85546875" bestFit="1" customWidth="1"/>
    <col min="5377" max="5377" width="13.7109375" customWidth="1"/>
    <col min="5378" max="5379" width="5.140625" customWidth="1"/>
    <col min="5380" max="5380" width="5.42578125" customWidth="1"/>
    <col min="5381" max="5381" width="13.7109375" customWidth="1"/>
    <col min="5382" max="5382" width="4" customWidth="1"/>
    <col min="5383" max="5383" width="4.140625" customWidth="1"/>
    <col min="5384" max="5385" width="3.85546875" customWidth="1"/>
    <col min="5386" max="5386" width="5.140625" customWidth="1"/>
    <col min="5387" max="5387" width="21.42578125" customWidth="1"/>
    <col min="5388" max="5388" width="16.7109375" customWidth="1"/>
    <col min="5389" max="5393" width="13.140625" customWidth="1"/>
    <col min="5394" max="5394" width="12.42578125" customWidth="1"/>
    <col min="5398" max="5398" width="9.42578125" customWidth="1"/>
    <col min="5399" max="5399" width="8" customWidth="1"/>
    <col min="5400" max="5400" width="8.85546875" customWidth="1"/>
    <col min="5401" max="5401" width="9.140625" customWidth="1"/>
    <col min="5402" max="5402" width="8" customWidth="1"/>
    <col min="5403" max="5403" width="9.5703125" customWidth="1"/>
    <col min="5404" max="5404" width="8" customWidth="1"/>
    <col min="5405" max="5405" width="6.85546875" customWidth="1"/>
    <col min="5406" max="5406" width="6.5703125" customWidth="1"/>
    <col min="5407" max="5407" width="6.7109375" customWidth="1"/>
    <col min="5408" max="5408" width="6.85546875" customWidth="1"/>
    <col min="5409" max="5410" width="13.140625" customWidth="1"/>
    <col min="5411" max="5411" width="12.5703125" customWidth="1"/>
    <col min="5412" max="5413" width="11.85546875" customWidth="1"/>
    <col min="5417" max="5417" width="11.85546875" bestFit="1" customWidth="1"/>
    <col min="5633" max="5633" width="13.7109375" customWidth="1"/>
    <col min="5634" max="5635" width="5.140625" customWidth="1"/>
    <col min="5636" max="5636" width="5.42578125" customWidth="1"/>
    <col min="5637" max="5637" width="13.7109375" customWidth="1"/>
    <col min="5638" max="5638" width="4" customWidth="1"/>
    <col min="5639" max="5639" width="4.140625" customWidth="1"/>
    <col min="5640" max="5641" width="3.85546875" customWidth="1"/>
    <col min="5642" max="5642" width="5.140625" customWidth="1"/>
    <col min="5643" max="5643" width="21.42578125" customWidth="1"/>
    <col min="5644" max="5644" width="16.7109375" customWidth="1"/>
    <col min="5645" max="5649" width="13.140625" customWidth="1"/>
    <col min="5650" max="5650" width="12.42578125" customWidth="1"/>
    <col min="5654" max="5654" width="9.42578125" customWidth="1"/>
    <col min="5655" max="5655" width="8" customWidth="1"/>
    <col min="5656" max="5656" width="8.85546875" customWidth="1"/>
    <col min="5657" max="5657" width="9.140625" customWidth="1"/>
    <col min="5658" max="5658" width="8" customWidth="1"/>
    <col min="5659" max="5659" width="9.5703125" customWidth="1"/>
    <col min="5660" max="5660" width="8" customWidth="1"/>
    <col min="5661" max="5661" width="6.85546875" customWidth="1"/>
    <col min="5662" max="5662" width="6.5703125" customWidth="1"/>
    <col min="5663" max="5663" width="6.7109375" customWidth="1"/>
    <col min="5664" max="5664" width="6.85546875" customWidth="1"/>
    <col min="5665" max="5666" width="13.140625" customWidth="1"/>
    <col min="5667" max="5667" width="12.5703125" customWidth="1"/>
    <col min="5668" max="5669" width="11.85546875" customWidth="1"/>
    <col min="5673" max="5673" width="11.85546875" bestFit="1" customWidth="1"/>
    <col min="5889" max="5889" width="13.7109375" customWidth="1"/>
    <col min="5890" max="5891" width="5.140625" customWidth="1"/>
    <col min="5892" max="5892" width="5.42578125" customWidth="1"/>
    <col min="5893" max="5893" width="13.7109375" customWidth="1"/>
    <col min="5894" max="5894" width="4" customWidth="1"/>
    <col min="5895" max="5895" width="4.140625" customWidth="1"/>
    <col min="5896" max="5897" width="3.85546875" customWidth="1"/>
    <col min="5898" max="5898" width="5.140625" customWidth="1"/>
    <col min="5899" max="5899" width="21.42578125" customWidth="1"/>
    <col min="5900" max="5900" width="16.7109375" customWidth="1"/>
    <col min="5901" max="5905" width="13.140625" customWidth="1"/>
    <col min="5906" max="5906" width="12.42578125" customWidth="1"/>
    <col min="5910" max="5910" width="9.42578125" customWidth="1"/>
    <col min="5911" max="5911" width="8" customWidth="1"/>
    <col min="5912" max="5912" width="8.85546875" customWidth="1"/>
    <col min="5913" max="5913" width="9.140625" customWidth="1"/>
    <col min="5914" max="5914" width="8" customWidth="1"/>
    <col min="5915" max="5915" width="9.5703125" customWidth="1"/>
    <col min="5916" max="5916" width="8" customWidth="1"/>
    <col min="5917" max="5917" width="6.85546875" customWidth="1"/>
    <col min="5918" max="5918" width="6.5703125" customWidth="1"/>
    <col min="5919" max="5919" width="6.7109375" customWidth="1"/>
    <col min="5920" max="5920" width="6.85546875" customWidth="1"/>
    <col min="5921" max="5922" width="13.140625" customWidth="1"/>
    <col min="5923" max="5923" width="12.5703125" customWidth="1"/>
    <col min="5924" max="5925" width="11.85546875" customWidth="1"/>
    <col min="5929" max="5929" width="11.85546875" bestFit="1" customWidth="1"/>
    <col min="6145" max="6145" width="13.7109375" customWidth="1"/>
    <col min="6146" max="6147" width="5.140625" customWidth="1"/>
    <col min="6148" max="6148" width="5.42578125" customWidth="1"/>
    <col min="6149" max="6149" width="13.7109375" customWidth="1"/>
    <col min="6150" max="6150" width="4" customWidth="1"/>
    <col min="6151" max="6151" width="4.140625" customWidth="1"/>
    <col min="6152" max="6153" width="3.85546875" customWidth="1"/>
    <col min="6154" max="6154" width="5.140625" customWidth="1"/>
    <col min="6155" max="6155" width="21.42578125" customWidth="1"/>
    <col min="6156" max="6156" width="16.7109375" customWidth="1"/>
    <col min="6157" max="6161" width="13.140625" customWidth="1"/>
    <col min="6162" max="6162" width="12.42578125" customWidth="1"/>
    <col min="6166" max="6166" width="9.42578125" customWidth="1"/>
    <col min="6167" max="6167" width="8" customWidth="1"/>
    <col min="6168" max="6168" width="8.85546875" customWidth="1"/>
    <col min="6169" max="6169" width="9.140625" customWidth="1"/>
    <col min="6170" max="6170" width="8" customWidth="1"/>
    <col min="6171" max="6171" width="9.5703125" customWidth="1"/>
    <col min="6172" max="6172" width="8" customWidth="1"/>
    <col min="6173" max="6173" width="6.85546875" customWidth="1"/>
    <col min="6174" max="6174" width="6.5703125" customWidth="1"/>
    <col min="6175" max="6175" width="6.7109375" customWidth="1"/>
    <col min="6176" max="6176" width="6.85546875" customWidth="1"/>
    <col min="6177" max="6178" width="13.140625" customWidth="1"/>
    <col min="6179" max="6179" width="12.5703125" customWidth="1"/>
    <col min="6180" max="6181" width="11.85546875" customWidth="1"/>
    <col min="6185" max="6185" width="11.85546875" bestFit="1" customWidth="1"/>
    <col min="6401" max="6401" width="13.7109375" customWidth="1"/>
    <col min="6402" max="6403" width="5.140625" customWidth="1"/>
    <col min="6404" max="6404" width="5.42578125" customWidth="1"/>
    <col min="6405" max="6405" width="13.7109375" customWidth="1"/>
    <col min="6406" max="6406" width="4" customWidth="1"/>
    <col min="6407" max="6407" width="4.140625" customWidth="1"/>
    <col min="6408" max="6409" width="3.85546875" customWidth="1"/>
    <col min="6410" max="6410" width="5.140625" customWidth="1"/>
    <col min="6411" max="6411" width="21.42578125" customWidth="1"/>
    <col min="6412" max="6412" width="16.7109375" customWidth="1"/>
    <col min="6413" max="6417" width="13.140625" customWidth="1"/>
    <col min="6418" max="6418" width="12.42578125" customWidth="1"/>
    <col min="6422" max="6422" width="9.42578125" customWidth="1"/>
    <col min="6423" max="6423" width="8" customWidth="1"/>
    <col min="6424" max="6424" width="8.85546875" customWidth="1"/>
    <col min="6425" max="6425" width="9.140625" customWidth="1"/>
    <col min="6426" max="6426" width="8" customWidth="1"/>
    <col min="6427" max="6427" width="9.5703125" customWidth="1"/>
    <col min="6428" max="6428" width="8" customWidth="1"/>
    <col min="6429" max="6429" width="6.85546875" customWidth="1"/>
    <col min="6430" max="6430" width="6.5703125" customWidth="1"/>
    <col min="6431" max="6431" width="6.7109375" customWidth="1"/>
    <col min="6432" max="6432" width="6.85546875" customWidth="1"/>
    <col min="6433" max="6434" width="13.140625" customWidth="1"/>
    <col min="6435" max="6435" width="12.5703125" customWidth="1"/>
    <col min="6436" max="6437" width="11.85546875" customWidth="1"/>
    <col min="6441" max="6441" width="11.85546875" bestFit="1" customWidth="1"/>
    <col min="6657" max="6657" width="13.7109375" customWidth="1"/>
    <col min="6658" max="6659" width="5.140625" customWidth="1"/>
    <col min="6660" max="6660" width="5.42578125" customWidth="1"/>
    <col min="6661" max="6661" width="13.7109375" customWidth="1"/>
    <col min="6662" max="6662" width="4" customWidth="1"/>
    <col min="6663" max="6663" width="4.140625" customWidth="1"/>
    <col min="6664" max="6665" width="3.85546875" customWidth="1"/>
    <col min="6666" max="6666" width="5.140625" customWidth="1"/>
    <col min="6667" max="6667" width="21.42578125" customWidth="1"/>
    <col min="6668" max="6668" width="16.7109375" customWidth="1"/>
    <col min="6669" max="6673" width="13.140625" customWidth="1"/>
    <col min="6674" max="6674" width="12.42578125" customWidth="1"/>
    <col min="6678" max="6678" width="9.42578125" customWidth="1"/>
    <col min="6679" max="6679" width="8" customWidth="1"/>
    <col min="6680" max="6680" width="8.85546875" customWidth="1"/>
    <col min="6681" max="6681" width="9.140625" customWidth="1"/>
    <col min="6682" max="6682" width="8" customWidth="1"/>
    <col min="6683" max="6683" width="9.5703125" customWidth="1"/>
    <col min="6684" max="6684" width="8" customWidth="1"/>
    <col min="6685" max="6685" width="6.85546875" customWidth="1"/>
    <col min="6686" max="6686" width="6.5703125" customWidth="1"/>
    <col min="6687" max="6687" width="6.7109375" customWidth="1"/>
    <col min="6688" max="6688" width="6.85546875" customWidth="1"/>
    <col min="6689" max="6690" width="13.140625" customWidth="1"/>
    <col min="6691" max="6691" width="12.5703125" customWidth="1"/>
    <col min="6692" max="6693" width="11.85546875" customWidth="1"/>
    <col min="6697" max="6697" width="11.85546875" bestFit="1" customWidth="1"/>
    <col min="6913" max="6913" width="13.7109375" customWidth="1"/>
    <col min="6914" max="6915" width="5.140625" customWidth="1"/>
    <col min="6916" max="6916" width="5.42578125" customWidth="1"/>
    <col min="6917" max="6917" width="13.7109375" customWidth="1"/>
    <col min="6918" max="6918" width="4" customWidth="1"/>
    <col min="6919" max="6919" width="4.140625" customWidth="1"/>
    <col min="6920" max="6921" width="3.85546875" customWidth="1"/>
    <col min="6922" max="6922" width="5.140625" customWidth="1"/>
    <col min="6923" max="6923" width="21.42578125" customWidth="1"/>
    <col min="6924" max="6924" width="16.7109375" customWidth="1"/>
    <col min="6925" max="6929" width="13.140625" customWidth="1"/>
    <col min="6930" max="6930" width="12.42578125" customWidth="1"/>
    <col min="6934" max="6934" width="9.42578125" customWidth="1"/>
    <col min="6935" max="6935" width="8" customWidth="1"/>
    <col min="6936" max="6936" width="8.85546875" customWidth="1"/>
    <col min="6937" max="6937" width="9.140625" customWidth="1"/>
    <col min="6938" max="6938" width="8" customWidth="1"/>
    <col min="6939" max="6939" width="9.5703125" customWidth="1"/>
    <col min="6940" max="6940" width="8" customWidth="1"/>
    <col min="6941" max="6941" width="6.85546875" customWidth="1"/>
    <col min="6942" max="6942" width="6.5703125" customWidth="1"/>
    <col min="6943" max="6943" width="6.7109375" customWidth="1"/>
    <col min="6944" max="6944" width="6.85546875" customWidth="1"/>
    <col min="6945" max="6946" width="13.140625" customWidth="1"/>
    <col min="6947" max="6947" width="12.5703125" customWidth="1"/>
    <col min="6948" max="6949" width="11.85546875" customWidth="1"/>
    <col min="6953" max="6953" width="11.85546875" bestFit="1" customWidth="1"/>
    <col min="7169" max="7169" width="13.7109375" customWidth="1"/>
    <col min="7170" max="7171" width="5.140625" customWidth="1"/>
    <col min="7172" max="7172" width="5.42578125" customWidth="1"/>
    <col min="7173" max="7173" width="13.7109375" customWidth="1"/>
    <col min="7174" max="7174" width="4" customWidth="1"/>
    <col min="7175" max="7175" width="4.140625" customWidth="1"/>
    <col min="7176" max="7177" width="3.85546875" customWidth="1"/>
    <col min="7178" max="7178" width="5.140625" customWidth="1"/>
    <col min="7179" max="7179" width="21.42578125" customWidth="1"/>
    <col min="7180" max="7180" width="16.7109375" customWidth="1"/>
    <col min="7181" max="7185" width="13.140625" customWidth="1"/>
    <col min="7186" max="7186" width="12.42578125" customWidth="1"/>
    <col min="7190" max="7190" width="9.42578125" customWidth="1"/>
    <col min="7191" max="7191" width="8" customWidth="1"/>
    <col min="7192" max="7192" width="8.85546875" customWidth="1"/>
    <col min="7193" max="7193" width="9.140625" customWidth="1"/>
    <col min="7194" max="7194" width="8" customWidth="1"/>
    <col min="7195" max="7195" width="9.5703125" customWidth="1"/>
    <col min="7196" max="7196" width="8" customWidth="1"/>
    <col min="7197" max="7197" width="6.85546875" customWidth="1"/>
    <col min="7198" max="7198" width="6.5703125" customWidth="1"/>
    <col min="7199" max="7199" width="6.7109375" customWidth="1"/>
    <col min="7200" max="7200" width="6.85546875" customWidth="1"/>
    <col min="7201" max="7202" width="13.140625" customWidth="1"/>
    <col min="7203" max="7203" width="12.5703125" customWidth="1"/>
    <col min="7204" max="7205" width="11.85546875" customWidth="1"/>
    <col min="7209" max="7209" width="11.85546875" bestFit="1" customWidth="1"/>
    <col min="7425" max="7425" width="13.7109375" customWidth="1"/>
    <col min="7426" max="7427" width="5.140625" customWidth="1"/>
    <col min="7428" max="7428" width="5.42578125" customWidth="1"/>
    <col min="7429" max="7429" width="13.7109375" customWidth="1"/>
    <col min="7430" max="7430" width="4" customWidth="1"/>
    <col min="7431" max="7431" width="4.140625" customWidth="1"/>
    <col min="7432" max="7433" width="3.85546875" customWidth="1"/>
    <col min="7434" max="7434" width="5.140625" customWidth="1"/>
    <col min="7435" max="7435" width="21.42578125" customWidth="1"/>
    <col min="7436" max="7436" width="16.7109375" customWidth="1"/>
    <col min="7437" max="7441" width="13.140625" customWidth="1"/>
    <col min="7442" max="7442" width="12.42578125" customWidth="1"/>
    <col min="7446" max="7446" width="9.42578125" customWidth="1"/>
    <col min="7447" max="7447" width="8" customWidth="1"/>
    <col min="7448" max="7448" width="8.85546875" customWidth="1"/>
    <col min="7449" max="7449" width="9.140625" customWidth="1"/>
    <col min="7450" max="7450" width="8" customWidth="1"/>
    <col min="7451" max="7451" width="9.5703125" customWidth="1"/>
    <col min="7452" max="7452" width="8" customWidth="1"/>
    <col min="7453" max="7453" width="6.85546875" customWidth="1"/>
    <col min="7454" max="7454" width="6.5703125" customWidth="1"/>
    <col min="7455" max="7455" width="6.7109375" customWidth="1"/>
    <col min="7456" max="7456" width="6.85546875" customWidth="1"/>
    <col min="7457" max="7458" width="13.140625" customWidth="1"/>
    <col min="7459" max="7459" width="12.5703125" customWidth="1"/>
    <col min="7460" max="7461" width="11.85546875" customWidth="1"/>
    <col min="7465" max="7465" width="11.85546875" bestFit="1" customWidth="1"/>
    <col min="7681" max="7681" width="13.7109375" customWidth="1"/>
    <col min="7682" max="7683" width="5.140625" customWidth="1"/>
    <col min="7684" max="7684" width="5.42578125" customWidth="1"/>
    <col min="7685" max="7685" width="13.7109375" customWidth="1"/>
    <col min="7686" max="7686" width="4" customWidth="1"/>
    <col min="7687" max="7687" width="4.140625" customWidth="1"/>
    <col min="7688" max="7689" width="3.85546875" customWidth="1"/>
    <col min="7690" max="7690" width="5.140625" customWidth="1"/>
    <col min="7691" max="7691" width="21.42578125" customWidth="1"/>
    <col min="7692" max="7692" width="16.7109375" customWidth="1"/>
    <col min="7693" max="7697" width="13.140625" customWidth="1"/>
    <col min="7698" max="7698" width="12.42578125" customWidth="1"/>
    <col min="7702" max="7702" width="9.42578125" customWidth="1"/>
    <col min="7703" max="7703" width="8" customWidth="1"/>
    <col min="7704" max="7704" width="8.85546875" customWidth="1"/>
    <col min="7705" max="7705" width="9.140625" customWidth="1"/>
    <col min="7706" max="7706" width="8" customWidth="1"/>
    <col min="7707" max="7707" width="9.5703125" customWidth="1"/>
    <col min="7708" max="7708" width="8" customWidth="1"/>
    <col min="7709" max="7709" width="6.85546875" customWidth="1"/>
    <col min="7710" max="7710" width="6.5703125" customWidth="1"/>
    <col min="7711" max="7711" width="6.7109375" customWidth="1"/>
    <col min="7712" max="7712" width="6.85546875" customWidth="1"/>
    <col min="7713" max="7714" width="13.140625" customWidth="1"/>
    <col min="7715" max="7715" width="12.5703125" customWidth="1"/>
    <col min="7716" max="7717" width="11.85546875" customWidth="1"/>
    <col min="7721" max="7721" width="11.85546875" bestFit="1" customWidth="1"/>
    <col min="7937" max="7937" width="13.7109375" customWidth="1"/>
    <col min="7938" max="7939" width="5.140625" customWidth="1"/>
    <col min="7940" max="7940" width="5.42578125" customWidth="1"/>
    <col min="7941" max="7941" width="13.7109375" customWidth="1"/>
    <col min="7942" max="7942" width="4" customWidth="1"/>
    <col min="7943" max="7943" width="4.140625" customWidth="1"/>
    <col min="7944" max="7945" width="3.85546875" customWidth="1"/>
    <col min="7946" max="7946" width="5.140625" customWidth="1"/>
    <col min="7947" max="7947" width="21.42578125" customWidth="1"/>
    <col min="7948" max="7948" width="16.7109375" customWidth="1"/>
    <col min="7949" max="7953" width="13.140625" customWidth="1"/>
    <col min="7954" max="7954" width="12.42578125" customWidth="1"/>
    <col min="7958" max="7958" width="9.42578125" customWidth="1"/>
    <col min="7959" max="7959" width="8" customWidth="1"/>
    <col min="7960" max="7960" width="8.85546875" customWidth="1"/>
    <col min="7961" max="7961" width="9.140625" customWidth="1"/>
    <col min="7962" max="7962" width="8" customWidth="1"/>
    <col min="7963" max="7963" width="9.5703125" customWidth="1"/>
    <col min="7964" max="7964" width="8" customWidth="1"/>
    <col min="7965" max="7965" width="6.85546875" customWidth="1"/>
    <col min="7966" max="7966" width="6.5703125" customWidth="1"/>
    <col min="7967" max="7967" width="6.7109375" customWidth="1"/>
    <col min="7968" max="7968" width="6.85546875" customWidth="1"/>
    <col min="7969" max="7970" width="13.140625" customWidth="1"/>
    <col min="7971" max="7971" width="12.5703125" customWidth="1"/>
    <col min="7972" max="7973" width="11.85546875" customWidth="1"/>
    <col min="7977" max="7977" width="11.85546875" bestFit="1" customWidth="1"/>
    <col min="8193" max="8193" width="13.7109375" customWidth="1"/>
    <col min="8194" max="8195" width="5.140625" customWidth="1"/>
    <col min="8196" max="8196" width="5.42578125" customWidth="1"/>
    <col min="8197" max="8197" width="13.7109375" customWidth="1"/>
    <col min="8198" max="8198" width="4" customWidth="1"/>
    <col min="8199" max="8199" width="4.140625" customWidth="1"/>
    <col min="8200" max="8201" width="3.85546875" customWidth="1"/>
    <col min="8202" max="8202" width="5.140625" customWidth="1"/>
    <col min="8203" max="8203" width="21.42578125" customWidth="1"/>
    <col min="8204" max="8204" width="16.7109375" customWidth="1"/>
    <col min="8205" max="8209" width="13.140625" customWidth="1"/>
    <col min="8210" max="8210" width="12.42578125" customWidth="1"/>
    <col min="8214" max="8214" width="9.42578125" customWidth="1"/>
    <col min="8215" max="8215" width="8" customWidth="1"/>
    <col min="8216" max="8216" width="8.85546875" customWidth="1"/>
    <col min="8217" max="8217" width="9.140625" customWidth="1"/>
    <col min="8218" max="8218" width="8" customWidth="1"/>
    <col min="8219" max="8219" width="9.5703125" customWidth="1"/>
    <col min="8220" max="8220" width="8" customWidth="1"/>
    <col min="8221" max="8221" width="6.85546875" customWidth="1"/>
    <col min="8222" max="8222" width="6.5703125" customWidth="1"/>
    <col min="8223" max="8223" width="6.7109375" customWidth="1"/>
    <col min="8224" max="8224" width="6.85546875" customWidth="1"/>
    <col min="8225" max="8226" width="13.140625" customWidth="1"/>
    <col min="8227" max="8227" width="12.5703125" customWidth="1"/>
    <col min="8228" max="8229" width="11.85546875" customWidth="1"/>
    <col min="8233" max="8233" width="11.85546875" bestFit="1" customWidth="1"/>
    <col min="8449" max="8449" width="13.7109375" customWidth="1"/>
    <col min="8450" max="8451" width="5.140625" customWidth="1"/>
    <col min="8452" max="8452" width="5.42578125" customWidth="1"/>
    <col min="8453" max="8453" width="13.7109375" customWidth="1"/>
    <col min="8454" max="8454" width="4" customWidth="1"/>
    <col min="8455" max="8455" width="4.140625" customWidth="1"/>
    <col min="8456" max="8457" width="3.85546875" customWidth="1"/>
    <col min="8458" max="8458" width="5.140625" customWidth="1"/>
    <col min="8459" max="8459" width="21.42578125" customWidth="1"/>
    <col min="8460" max="8460" width="16.7109375" customWidth="1"/>
    <col min="8461" max="8465" width="13.140625" customWidth="1"/>
    <col min="8466" max="8466" width="12.42578125" customWidth="1"/>
    <col min="8470" max="8470" width="9.42578125" customWidth="1"/>
    <col min="8471" max="8471" width="8" customWidth="1"/>
    <col min="8472" max="8472" width="8.85546875" customWidth="1"/>
    <col min="8473" max="8473" width="9.140625" customWidth="1"/>
    <col min="8474" max="8474" width="8" customWidth="1"/>
    <col min="8475" max="8475" width="9.5703125" customWidth="1"/>
    <col min="8476" max="8476" width="8" customWidth="1"/>
    <col min="8477" max="8477" width="6.85546875" customWidth="1"/>
    <col min="8478" max="8478" width="6.5703125" customWidth="1"/>
    <col min="8479" max="8479" width="6.7109375" customWidth="1"/>
    <col min="8480" max="8480" width="6.85546875" customWidth="1"/>
    <col min="8481" max="8482" width="13.140625" customWidth="1"/>
    <col min="8483" max="8483" width="12.5703125" customWidth="1"/>
    <col min="8484" max="8485" width="11.85546875" customWidth="1"/>
    <col min="8489" max="8489" width="11.85546875" bestFit="1" customWidth="1"/>
    <col min="8705" max="8705" width="13.7109375" customWidth="1"/>
    <col min="8706" max="8707" width="5.140625" customWidth="1"/>
    <col min="8708" max="8708" width="5.42578125" customWidth="1"/>
    <col min="8709" max="8709" width="13.7109375" customWidth="1"/>
    <col min="8710" max="8710" width="4" customWidth="1"/>
    <col min="8711" max="8711" width="4.140625" customWidth="1"/>
    <col min="8712" max="8713" width="3.85546875" customWidth="1"/>
    <col min="8714" max="8714" width="5.140625" customWidth="1"/>
    <col min="8715" max="8715" width="21.42578125" customWidth="1"/>
    <col min="8716" max="8716" width="16.7109375" customWidth="1"/>
    <col min="8717" max="8721" width="13.140625" customWidth="1"/>
    <col min="8722" max="8722" width="12.42578125" customWidth="1"/>
    <col min="8726" max="8726" width="9.42578125" customWidth="1"/>
    <col min="8727" max="8727" width="8" customWidth="1"/>
    <col min="8728" max="8728" width="8.85546875" customWidth="1"/>
    <col min="8729" max="8729" width="9.140625" customWidth="1"/>
    <col min="8730" max="8730" width="8" customWidth="1"/>
    <col min="8731" max="8731" width="9.5703125" customWidth="1"/>
    <col min="8732" max="8732" width="8" customWidth="1"/>
    <col min="8733" max="8733" width="6.85546875" customWidth="1"/>
    <col min="8734" max="8734" width="6.5703125" customWidth="1"/>
    <col min="8735" max="8735" width="6.7109375" customWidth="1"/>
    <col min="8736" max="8736" width="6.85546875" customWidth="1"/>
    <col min="8737" max="8738" width="13.140625" customWidth="1"/>
    <col min="8739" max="8739" width="12.5703125" customWidth="1"/>
    <col min="8740" max="8741" width="11.85546875" customWidth="1"/>
    <col min="8745" max="8745" width="11.85546875" bestFit="1" customWidth="1"/>
    <col min="8961" max="8961" width="13.7109375" customWidth="1"/>
    <col min="8962" max="8963" width="5.140625" customWidth="1"/>
    <col min="8964" max="8964" width="5.42578125" customWidth="1"/>
    <col min="8965" max="8965" width="13.7109375" customWidth="1"/>
    <col min="8966" max="8966" width="4" customWidth="1"/>
    <col min="8967" max="8967" width="4.140625" customWidth="1"/>
    <col min="8968" max="8969" width="3.85546875" customWidth="1"/>
    <col min="8970" max="8970" width="5.140625" customWidth="1"/>
    <col min="8971" max="8971" width="21.42578125" customWidth="1"/>
    <col min="8972" max="8972" width="16.7109375" customWidth="1"/>
    <col min="8973" max="8977" width="13.140625" customWidth="1"/>
    <col min="8978" max="8978" width="12.42578125" customWidth="1"/>
    <col min="8982" max="8982" width="9.42578125" customWidth="1"/>
    <col min="8983" max="8983" width="8" customWidth="1"/>
    <col min="8984" max="8984" width="8.85546875" customWidth="1"/>
    <col min="8985" max="8985" width="9.140625" customWidth="1"/>
    <col min="8986" max="8986" width="8" customWidth="1"/>
    <col min="8987" max="8987" width="9.5703125" customWidth="1"/>
    <col min="8988" max="8988" width="8" customWidth="1"/>
    <col min="8989" max="8989" width="6.85546875" customWidth="1"/>
    <col min="8990" max="8990" width="6.5703125" customWidth="1"/>
    <col min="8991" max="8991" width="6.7109375" customWidth="1"/>
    <col min="8992" max="8992" width="6.85546875" customWidth="1"/>
    <col min="8993" max="8994" width="13.140625" customWidth="1"/>
    <col min="8995" max="8995" width="12.5703125" customWidth="1"/>
    <col min="8996" max="8997" width="11.85546875" customWidth="1"/>
    <col min="9001" max="9001" width="11.85546875" bestFit="1" customWidth="1"/>
    <col min="9217" max="9217" width="13.7109375" customWidth="1"/>
    <col min="9218" max="9219" width="5.140625" customWidth="1"/>
    <col min="9220" max="9220" width="5.42578125" customWidth="1"/>
    <col min="9221" max="9221" width="13.7109375" customWidth="1"/>
    <col min="9222" max="9222" width="4" customWidth="1"/>
    <col min="9223" max="9223" width="4.140625" customWidth="1"/>
    <col min="9224" max="9225" width="3.85546875" customWidth="1"/>
    <col min="9226" max="9226" width="5.140625" customWidth="1"/>
    <col min="9227" max="9227" width="21.42578125" customWidth="1"/>
    <col min="9228" max="9228" width="16.7109375" customWidth="1"/>
    <col min="9229" max="9233" width="13.140625" customWidth="1"/>
    <col min="9234" max="9234" width="12.42578125" customWidth="1"/>
    <col min="9238" max="9238" width="9.42578125" customWidth="1"/>
    <col min="9239" max="9239" width="8" customWidth="1"/>
    <col min="9240" max="9240" width="8.85546875" customWidth="1"/>
    <col min="9241" max="9241" width="9.140625" customWidth="1"/>
    <col min="9242" max="9242" width="8" customWidth="1"/>
    <col min="9243" max="9243" width="9.5703125" customWidth="1"/>
    <col min="9244" max="9244" width="8" customWidth="1"/>
    <col min="9245" max="9245" width="6.85546875" customWidth="1"/>
    <col min="9246" max="9246" width="6.5703125" customWidth="1"/>
    <col min="9247" max="9247" width="6.7109375" customWidth="1"/>
    <col min="9248" max="9248" width="6.85546875" customWidth="1"/>
    <col min="9249" max="9250" width="13.140625" customWidth="1"/>
    <col min="9251" max="9251" width="12.5703125" customWidth="1"/>
    <col min="9252" max="9253" width="11.85546875" customWidth="1"/>
    <col min="9257" max="9257" width="11.85546875" bestFit="1" customWidth="1"/>
    <col min="9473" max="9473" width="13.7109375" customWidth="1"/>
    <col min="9474" max="9475" width="5.140625" customWidth="1"/>
    <col min="9476" max="9476" width="5.42578125" customWidth="1"/>
    <col min="9477" max="9477" width="13.7109375" customWidth="1"/>
    <col min="9478" max="9478" width="4" customWidth="1"/>
    <col min="9479" max="9479" width="4.140625" customWidth="1"/>
    <col min="9480" max="9481" width="3.85546875" customWidth="1"/>
    <col min="9482" max="9482" width="5.140625" customWidth="1"/>
    <col min="9483" max="9483" width="21.42578125" customWidth="1"/>
    <col min="9484" max="9484" width="16.7109375" customWidth="1"/>
    <col min="9485" max="9489" width="13.140625" customWidth="1"/>
    <col min="9490" max="9490" width="12.42578125" customWidth="1"/>
    <col min="9494" max="9494" width="9.42578125" customWidth="1"/>
    <col min="9495" max="9495" width="8" customWidth="1"/>
    <col min="9496" max="9496" width="8.85546875" customWidth="1"/>
    <col min="9497" max="9497" width="9.140625" customWidth="1"/>
    <col min="9498" max="9498" width="8" customWidth="1"/>
    <col min="9499" max="9499" width="9.5703125" customWidth="1"/>
    <col min="9500" max="9500" width="8" customWidth="1"/>
    <col min="9501" max="9501" width="6.85546875" customWidth="1"/>
    <col min="9502" max="9502" width="6.5703125" customWidth="1"/>
    <col min="9503" max="9503" width="6.7109375" customWidth="1"/>
    <col min="9504" max="9504" width="6.85546875" customWidth="1"/>
    <col min="9505" max="9506" width="13.140625" customWidth="1"/>
    <col min="9507" max="9507" width="12.5703125" customWidth="1"/>
    <col min="9508" max="9509" width="11.85546875" customWidth="1"/>
    <col min="9513" max="9513" width="11.85546875" bestFit="1" customWidth="1"/>
    <col min="9729" max="9729" width="13.7109375" customWidth="1"/>
    <col min="9730" max="9731" width="5.140625" customWidth="1"/>
    <col min="9732" max="9732" width="5.42578125" customWidth="1"/>
    <col min="9733" max="9733" width="13.7109375" customWidth="1"/>
    <col min="9734" max="9734" width="4" customWidth="1"/>
    <col min="9735" max="9735" width="4.140625" customWidth="1"/>
    <col min="9736" max="9737" width="3.85546875" customWidth="1"/>
    <col min="9738" max="9738" width="5.140625" customWidth="1"/>
    <col min="9739" max="9739" width="21.42578125" customWidth="1"/>
    <col min="9740" max="9740" width="16.7109375" customWidth="1"/>
    <col min="9741" max="9745" width="13.140625" customWidth="1"/>
    <col min="9746" max="9746" width="12.42578125" customWidth="1"/>
    <col min="9750" max="9750" width="9.42578125" customWidth="1"/>
    <col min="9751" max="9751" width="8" customWidth="1"/>
    <col min="9752" max="9752" width="8.85546875" customWidth="1"/>
    <col min="9753" max="9753" width="9.140625" customWidth="1"/>
    <col min="9754" max="9754" width="8" customWidth="1"/>
    <col min="9755" max="9755" width="9.5703125" customWidth="1"/>
    <col min="9756" max="9756" width="8" customWidth="1"/>
    <col min="9757" max="9757" width="6.85546875" customWidth="1"/>
    <col min="9758" max="9758" width="6.5703125" customWidth="1"/>
    <col min="9759" max="9759" width="6.7109375" customWidth="1"/>
    <col min="9760" max="9760" width="6.85546875" customWidth="1"/>
    <col min="9761" max="9762" width="13.140625" customWidth="1"/>
    <col min="9763" max="9763" width="12.5703125" customWidth="1"/>
    <col min="9764" max="9765" width="11.85546875" customWidth="1"/>
    <col min="9769" max="9769" width="11.85546875" bestFit="1" customWidth="1"/>
    <col min="9985" max="9985" width="13.7109375" customWidth="1"/>
    <col min="9986" max="9987" width="5.140625" customWidth="1"/>
    <col min="9988" max="9988" width="5.42578125" customWidth="1"/>
    <col min="9989" max="9989" width="13.7109375" customWidth="1"/>
    <col min="9990" max="9990" width="4" customWidth="1"/>
    <col min="9991" max="9991" width="4.140625" customWidth="1"/>
    <col min="9992" max="9993" width="3.85546875" customWidth="1"/>
    <col min="9994" max="9994" width="5.140625" customWidth="1"/>
    <col min="9995" max="9995" width="21.42578125" customWidth="1"/>
    <col min="9996" max="9996" width="16.7109375" customWidth="1"/>
    <col min="9997" max="10001" width="13.140625" customWidth="1"/>
    <col min="10002" max="10002" width="12.42578125" customWidth="1"/>
    <col min="10006" max="10006" width="9.42578125" customWidth="1"/>
    <col min="10007" max="10007" width="8" customWidth="1"/>
    <col min="10008" max="10008" width="8.85546875" customWidth="1"/>
    <col min="10009" max="10009" width="9.140625" customWidth="1"/>
    <col min="10010" max="10010" width="8" customWidth="1"/>
    <col min="10011" max="10011" width="9.5703125" customWidth="1"/>
    <col min="10012" max="10012" width="8" customWidth="1"/>
    <col min="10013" max="10013" width="6.85546875" customWidth="1"/>
    <col min="10014" max="10014" width="6.5703125" customWidth="1"/>
    <col min="10015" max="10015" width="6.7109375" customWidth="1"/>
    <col min="10016" max="10016" width="6.85546875" customWidth="1"/>
    <col min="10017" max="10018" width="13.140625" customWidth="1"/>
    <col min="10019" max="10019" width="12.5703125" customWidth="1"/>
    <col min="10020" max="10021" width="11.85546875" customWidth="1"/>
    <col min="10025" max="10025" width="11.85546875" bestFit="1" customWidth="1"/>
    <col min="10241" max="10241" width="13.7109375" customWidth="1"/>
    <col min="10242" max="10243" width="5.140625" customWidth="1"/>
    <col min="10244" max="10244" width="5.42578125" customWidth="1"/>
    <col min="10245" max="10245" width="13.7109375" customWidth="1"/>
    <col min="10246" max="10246" width="4" customWidth="1"/>
    <col min="10247" max="10247" width="4.140625" customWidth="1"/>
    <col min="10248" max="10249" width="3.85546875" customWidth="1"/>
    <col min="10250" max="10250" width="5.140625" customWidth="1"/>
    <col min="10251" max="10251" width="21.42578125" customWidth="1"/>
    <col min="10252" max="10252" width="16.7109375" customWidth="1"/>
    <col min="10253" max="10257" width="13.140625" customWidth="1"/>
    <col min="10258" max="10258" width="12.42578125" customWidth="1"/>
    <col min="10262" max="10262" width="9.42578125" customWidth="1"/>
    <col min="10263" max="10263" width="8" customWidth="1"/>
    <col min="10264" max="10264" width="8.85546875" customWidth="1"/>
    <col min="10265" max="10265" width="9.140625" customWidth="1"/>
    <col min="10266" max="10266" width="8" customWidth="1"/>
    <col min="10267" max="10267" width="9.5703125" customWidth="1"/>
    <col min="10268" max="10268" width="8" customWidth="1"/>
    <col min="10269" max="10269" width="6.85546875" customWidth="1"/>
    <col min="10270" max="10270" width="6.5703125" customWidth="1"/>
    <col min="10271" max="10271" width="6.7109375" customWidth="1"/>
    <col min="10272" max="10272" width="6.85546875" customWidth="1"/>
    <col min="10273" max="10274" width="13.140625" customWidth="1"/>
    <col min="10275" max="10275" width="12.5703125" customWidth="1"/>
    <col min="10276" max="10277" width="11.85546875" customWidth="1"/>
    <col min="10281" max="10281" width="11.85546875" bestFit="1" customWidth="1"/>
    <col min="10497" max="10497" width="13.7109375" customWidth="1"/>
    <col min="10498" max="10499" width="5.140625" customWidth="1"/>
    <col min="10500" max="10500" width="5.42578125" customWidth="1"/>
    <col min="10501" max="10501" width="13.7109375" customWidth="1"/>
    <col min="10502" max="10502" width="4" customWidth="1"/>
    <col min="10503" max="10503" width="4.140625" customWidth="1"/>
    <col min="10504" max="10505" width="3.85546875" customWidth="1"/>
    <col min="10506" max="10506" width="5.140625" customWidth="1"/>
    <col min="10507" max="10507" width="21.42578125" customWidth="1"/>
    <col min="10508" max="10508" width="16.7109375" customWidth="1"/>
    <col min="10509" max="10513" width="13.140625" customWidth="1"/>
    <col min="10514" max="10514" width="12.42578125" customWidth="1"/>
    <col min="10518" max="10518" width="9.42578125" customWidth="1"/>
    <col min="10519" max="10519" width="8" customWidth="1"/>
    <col min="10520" max="10520" width="8.85546875" customWidth="1"/>
    <col min="10521" max="10521" width="9.140625" customWidth="1"/>
    <col min="10522" max="10522" width="8" customWidth="1"/>
    <col min="10523" max="10523" width="9.5703125" customWidth="1"/>
    <col min="10524" max="10524" width="8" customWidth="1"/>
    <col min="10525" max="10525" width="6.85546875" customWidth="1"/>
    <col min="10526" max="10526" width="6.5703125" customWidth="1"/>
    <col min="10527" max="10527" width="6.7109375" customWidth="1"/>
    <col min="10528" max="10528" width="6.85546875" customWidth="1"/>
    <col min="10529" max="10530" width="13.140625" customWidth="1"/>
    <col min="10531" max="10531" width="12.5703125" customWidth="1"/>
    <col min="10532" max="10533" width="11.85546875" customWidth="1"/>
    <col min="10537" max="10537" width="11.85546875" bestFit="1" customWidth="1"/>
    <col min="10753" max="10753" width="13.7109375" customWidth="1"/>
    <col min="10754" max="10755" width="5.140625" customWidth="1"/>
    <col min="10756" max="10756" width="5.42578125" customWidth="1"/>
    <col min="10757" max="10757" width="13.7109375" customWidth="1"/>
    <col min="10758" max="10758" width="4" customWidth="1"/>
    <col min="10759" max="10759" width="4.140625" customWidth="1"/>
    <col min="10760" max="10761" width="3.85546875" customWidth="1"/>
    <col min="10762" max="10762" width="5.140625" customWidth="1"/>
    <col min="10763" max="10763" width="21.42578125" customWidth="1"/>
    <col min="10764" max="10764" width="16.7109375" customWidth="1"/>
    <col min="10765" max="10769" width="13.140625" customWidth="1"/>
    <col min="10770" max="10770" width="12.42578125" customWidth="1"/>
    <col min="10774" max="10774" width="9.42578125" customWidth="1"/>
    <col min="10775" max="10775" width="8" customWidth="1"/>
    <col min="10776" max="10776" width="8.85546875" customWidth="1"/>
    <col min="10777" max="10777" width="9.140625" customWidth="1"/>
    <col min="10778" max="10778" width="8" customWidth="1"/>
    <col min="10779" max="10779" width="9.5703125" customWidth="1"/>
    <col min="10780" max="10780" width="8" customWidth="1"/>
    <col min="10781" max="10781" width="6.85546875" customWidth="1"/>
    <col min="10782" max="10782" width="6.5703125" customWidth="1"/>
    <col min="10783" max="10783" width="6.7109375" customWidth="1"/>
    <col min="10784" max="10784" width="6.85546875" customWidth="1"/>
    <col min="10785" max="10786" width="13.140625" customWidth="1"/>
    <col min="10787" max="10787" width="12.5703125" customWidth="1"/>
    <col min="10788" max="10789" width="11.85546875" customWidth="1"/>
    <col min="10793" max="10793" width="11.85546875" bestFit="1" customWidth="1"/>
    <col min="11009" max="11009" width="13.7109375" customWidth="1"/>
    <col min="11010" max="11011" width="5.140625" customWidth="1"/>
    <col min="11012" max="11012" width="5.42578125" customWidth="1"/>
    <col min="11013" max="11013" width="13.7109375" customWidth="1"/>
    <col min="11014" max="11014" width="4" customWidth="1"/>
    <col min="11015" max="11015" width="4.140625" customWidth="1"/>
    <col min="11016" max="11017" width="3.85546875" customWidth="1"/>
    <col min="11018" max="11018" width="5.140625" customWidth="1"/>
    <col min="11019" max="11019" width="21.42578125" customWidth="1"/>
    <col min="11020" max="11020" width="16.7109375" customWidth="1"/>
    <col min="11021" max="11025" width="13.140625" customWidth="1"/>
    <col min="11026" max="11026" width="12.42578125" customWidth="1"/>
    <col min="11030" max="11030" width="9.42578125" customWidth="1"/>
    <col min="11031" max="11031" width="8" customWidth="1"/>
    <col min="11032" max="11032" width="8.85546875" customWidth="1"/>
    <col min="11033" max="11033" width="9.140625" customWidth="1"/>
    <col min="11034" max="11034" width="8" customWidth="1"/>
    <col min="11035" max="11035" width="9.5703125" customWidth="1"/>
    <col min="11036" max="11036" width="8" customWidth="1"/>
    <col min="11037" max="11037" width="6.85546875" customWidth="1"/>
    <col min="11038" max="11038" width="6.5703125" customWidth="1"/>
    <col min="11039" max="11039" width="6.7109375" customWidth="1"/>
    <col min="11040" max="11040" width="6.85546875" customWidth="1"/>
    <col min="11041" max="11042" width="13.140625" customWidth="1"/>
    <col min="11043" max="11043" width="12.5703125" customWidth="1"/>
    <col min="11044" max="11045" width="11.85546875" customWidth="1"/>
    <col min="11049" max="11049" width="11.85546875" bestFit="1" customWidth="1"/>
    <col min="11265" max="11265" width="13.7109375" customWidth="1"/>
    <col min="11266" max="11267" width="5.140625" customWidth="1"/>
    <col min="11268" max="11268" width="5.42578125" customWidth="1"/>
    <col min="11269" max="11269" width="13.7109375" customWidth="1"/>
    <col min="11270" max="11270" width="4" customWidth="1"/>
    <col min="11271" max="11271" width="4.140625" customWidth="1"/>
    <col min="11272" max="11273" width="3.85546875" customWidth="1"/>
    <col min="11274" max="11274" width="5.140625" customWidth="1"/>
    <col min="11275" max="11275" width="21.42578125" customWidth="1"/>
    <col min="11276" max="11276" width="16.7109375" customWidth="1"/>
    <col min="11277" max="11281" width="13.140625" customWidth="1"/>
    <col min="11282" max="11282" width="12.42578125" customWidth="1"/>
    <col min="11286" max="11286" width="9.42578125" customWidth="1"/>
    <col min="11287" max="11287" width="8" customWidth="1"/>
    <col min="11288" max="11288" width="8.85546875" customWidth="1"/>
    <col min="11289" max="11289" width="9.140625" customWidth="1"/>
    <col min="11290" max="11290" width="8" customWidth="1"/>
    <col min="11291" max="11291" width="9.5703125" customWidth="1"/>
    <col min="11292" max="11292" width="8" customWidth="1"/>
    <col min="11293" max="11293" width="6.85546875" customWidth="1"/>
    <col min="11294" max="11294" width="6.5703125" customWidth="1"/>
    <col min="11295" max="11295" width="6.7109375" customWidth="1"/>
    <col min="11296" max="11296" width="6.85546875" customWidth="1"/>
    <col min="11297" max="11298" width="13.140625" customWidth="1"/>
    <col min="11299" max="11299" width="12.5703125" customWidth="1"/>
    <col min="11300" max="11301" width="11.85546875" customWidth="1"/>
    <col min="11305" max="11305" width="11.85546875" bestFit="1" customWidth="1"/>
    <col min="11521" max="11521" width="13.7109375" customWidth="1"/>
    <col min="11522" max="11523" width="5.140625" customWidth="1"/>
    <col min="11524" max="11524" width="5.42578125" customWidth="1"/>
    <col min="11525" max="11525" width="13.7109375" customWidth="1"/>
    <col min="11526" max="11526" width="4" customWidth="1"/>
    <col min="11527" max="11527" width="4.140625" customWidth="1"/>
    <col min="11528" max="11529" width="3.85546875" customWidth="1"/>
    <col min="11530" max="11530" width="5.140625" customWidth="1"/>
    <col min="11531" max="11531" width="21.42578125" customWidth="1"/>
    <col min="11532" max="11532" width="16.7109375" customWidth="1"/>
    <col min="11533" max="11537" width="13.140625" customWidth="1"/>
    <col min="11538" max="11538" width="12.42578125" customWidth="1"/>
    <col min="11542" max="11542" width="9.42578125" customWidth="1"/>
    <col min="11543" max="11543" width="8" customWidth="1"/>
    <col min="11544" max="11544" width="8.85546875" customWidth="1"/>
    <col min="11545" max="11545" width="9.140625" customWidth="1"/>
    <col min="11546" max="11546" width="8" customWidth="1"/>
    <col min="11547" max="11547" width="9.5703125" customWidth="1"/>
    <col min="11548" max="11548" width="8" customWidth="1"/>
    <col min="11549" max="11549" width="6.85546875" customWidth="1"/>
    <col min="11550" max="11550" width="6.5703125" customWidth="1"/>
    <col min="11551" max="11551" width="6.7109375" customWidth="1"/>
    <col min="11552" max="11552" width="6.85546875" customWidth="1"/>
    <col min="11553" max="11554" width="13.140625" customWidth="1"/>
    <col min="11555" max="11555" width="12.5703125" customWidth="1"/>
    <col min="11556" max="11557" width="11.85546875" customWidth="1"/>
    <col min="11561" max="11561" width="11.85546875" bestFit="1" customWidth="1"/>
    <col min="11777" max="11777" width="13.7109375" customWidth="1"/>
    <col min="11778" max="11779" width="5.140625" customWidth="1"/>
    <col min="11780" max="11780" width="5.42578125" customWidth="1"/>
    <col min="11781" max="11781" width="13.7109375" customWidth="1"/>
    <col min="11782" max="11782" width="4" customWidth="1"/>
    <col min="11783" max="11783" width="4.140625" customWidth="1"/>
    <col min="11784" max="11785" width="3.85546875" customWidth="1"/>
    <col min="11786" max="11786" width="5.140625" customWidth="1"/>
    <col min="11787" max="11787" width="21.42578125" customWidth="1"/>
    <col min="11788" max="11788" width="16.7109375" customWidth="1"/>
    <col min="11789" max="11793" width="13.140625" customWidth="1"/>
    <col min="11794" max="11794" width="12.42578125" customWidth="1"/>
    <col min="11798" max="11798" width="9.42578125" customWidth="1"/>
    <col min="11799" max="11799" width="8" customWidth="1"/>
    <col min="11800" max="11800" width="8.85546875" customWidth="1"/>
    <col min="11801" max="11801" width="9.140625" customWidth="1"/>
    <col min="11802" max="11802" width="8" customWidth="1"/>
    <col min="11803" max="11803" width="9.5703125" customWidth="1"/>
    <col min="11804" max="11804" width="8" customWidth="1"/>
    <col min="11805" max="11805" width="6.85546875" customWidth="1"/>
    <col min="11806" max="11806" width="6.5703125" customWidth="1"/>
    <col min="11807" max="11807" width="6.7109375" customWidth="1"/>
    <col min="11808" max="11808" width="6.85546875" customWidth="1"/>
    <col min="11809" max="11810" width="13.140625" customWidth="1"/>
    <col min="11811" max="11811" width="12.5703125" customWidth="1"/>
    <col min="11812" max="11813" width="11.85546875" customWidth="1"/>
    <col min="11817" max="11817" width="11.85546875" bestFit="1" customWidth="1"/>
    <col min="12033" max="12033" width="13.7109375" customWidth="1"/>
    <col min="12034" max="12035" width="5.140625" customWidth="1"/>
    <col min="12036" max="12036" width="5.42578125" customWidth="1"/>
    <col min="12037" max="12037" width="13.7109375" customWidth="1"/>
    <col min="12038" max="12038" width="4" customWidth="1"/>
    <col min="12039" max="12039" width="4.140625" customWidth="1"/>
    <col min="12040" max="12041" width="3.85546875" customWidth="1"/>
    <col min="12042" max="12042" width="5.140625" customWidth="1"/>
    <col min="12043" max="12043" width="21.42578125" customWidth="1"/>
    <col min="12044" max="12044" width="16.7109375" customWidth="1"/>
    <col min="12045" max="12049" width="13.140625" customWidth="1"/>
    <col min="12050" max="12050" width="12.42578125" customWidth="1"/>
    <col min="12054" max="12054" width="9.42578125" customWidth="1"/>
    <col min="12055" max="12055" width="8" customWidth="1"/>
    <col min="12056" max="12056" width="8.85546875" customWidth="1"/>
    <col min="12057" max="12057" width="9.140625" customWidth="1"/>
    <col min="12058" max="12058" width="8" customWidth="1"/>
    <col min="12059" max="12059" width="9.5703125" customWidth="1"/>
    <col min="12060" max="12060" width="8" customWidth="1"/>
    <col min="12061" max="12061" width="6.85546875" customWidth="1"/>
    <col min="12062" max="12062" width="6.5703125" customWidth="1"/>
    <col min="12063" max="12063" width="6.7109375" customWidth="1"/>
    <col min="12064" max="12064" width="6.85546875" customWidth="1"/>
    <col min="12065" max="12066" width="13.140625" customWidth="1"/>
    <col min="12067" max="12067" width="12.5703125" customWidth="1"/>
    <col min="12068" max="12069" width="11.85546875" customWidth="1"/>
    <col min="12073" max="12073" width="11.85546875" bestFit="1" customWidth="1"/>
    <col min="12289" max="12289" width="13.7109375" customWidth="1"/>
    <col min="12290" max="12291" width="5.140625" customWidth="1"/>
    <col min="12292" max="12292" width="5.42578125" customWidth="1"/>
    <col min="12293" max="12293" width="13.7109375" customWidth="1"/>
    <col min="12294" max="12294" width="4" customWidth="1"/>
    <col min="12295" max="12295" width="4.140625" customWidth="1"/>
    <col min="12296" max="12297" width="3.85546875" customWidth="1"/>
    <col min="12298" max="12298" width="5.140625" customWidth="1"/>
    <col min="12299" max="12299" width="21.42578125" customWidth="1"/>
    <col min="12300" max="12300" width="16.7109375" customWidth="1"/>
    <col min="12301" max="12305" width="13.140625" customWidth="1"/>
    <col min="12306" max="12306" width="12.42578125" customWidth="1"/>
    <col min="12310" max="12310" width="9.42578125" customWidth="1"/>
    <col min="12311" max="12311" width="8" customWidth="1"/>
    <col min="12312" max="12312" width="8.85546875" customWidth="1"/>
    <col min="12313" max="12313" width="9.140625" customWidth="1"/>
    <col min="12314" max="12314" width="8" customWidth="1"/>
    <col min="12315" max="12315" width="9.5703125" customWidth="1"/>
    <col min="12316" max="12316" width="8" customWidth="1"/>
    <col min="12317" max="12317" width="6.85546875" customWidth="1"/>
    <col min="12318" max="12318" width="6.5703125" customWidth="1"/>
    <col min="12319" max="12319" width="6.7109375" customWidth="1"/>
    <col min="12320" max="12320" width="6.85546875" customWidth="1"/>
    <col min="12321" max="12322" width="13.140625" customWidth="1"/>
    <col min="12323" max="12323" width="12.5703125" customWidth="1"/>
    <col min="12324" max="12325" width="11.85546875" customWidth="1"/>
    <col min="12329" max="12329" width="11.85546875" bestFit="1" customWidth="1"/>
    <col min="12545" max="12545" width="13.7109375" customWidth="1"/>
    <col min="12546" max="12547" width="5.140625" customWidth="1"/>
    <col min="12548" max="12548" width="5.42578125" customWidth="1"/>
    <col min="12549" max="12549" width="13.7109375" customWidth="1"/>
    <col min="12550" max="12550" width="4" customWidth="1"/>
    <col min="12551" max="12551" width="4.140625" customWidth="1"/>
    <col min="12552" max="12553" width="3.85546875" customWidth="1"/>
    <col min="12554" max="12554" width="5.140625" customWidth="1"/>
    <col min="12555" max="12555" width="21.42578125" customWidth="1"/>
    <col min="12556" max="12556" width="16.7109375" customWidth="1"/>
    <col min="12557" max="12561" width="13.140625" customWidth="1"/>
    <col min="12562" max="12562" width="12.42578125" customWidth="1"/>
    <col min="12566" max="12566" width="9.42578125" customWidth="1"/>
    <col min="12567" max="12567" width="8" customWidth="1"/>
    <col min="12568" max="12568" width="8.85546875" customWidth="1"/>
    <col min="12569" max="12569" width="9.140625" customWidth="1"/>
    <col min="12570" max="12570" width="8" customWidth="1"/>
    <col min="12571" max="12571" width="9.5703125" customWidth="1"/>
    <col min="12572" max="12572" width="8" customWidth="1"/>
    <col min="12573" max="12573" width="6.85546875" customWidth="1"/>
    <col min="12574" max="12574" width="6.5703125" customWidth="1"/>
    <col min="12575" max="12575" width="6.7109375" customWidth="1"/>
    <col min="12576" max="12576" width="6.85546875" customWidth="1"/>
    <col min="12577" max="12578" width="13.140625" customWidth="1"/>
    <col min="12579" max="12579" width="12.5703125" customWidth="1"/>
    <col min="12580" max="12581" width="11.85546875" customWidth="1"/>
    <col min="12585" max="12585" width="11.85546875" bestFit="1" customWidth="1"/>
    <col min="12801" max="12801" width="13.7109375" customWidth="1"/>
    <col min="12802" max="12803" width="5.140625" customWidth="1"/>
    <col min="12804" max="12804" width="5.42578125" customWidth="1"/>
    <col min="12805" max="12805" width="13.7109375" customWidth="1"/>
    <col min="12806" max="12806" width="4" customWidth="1"/>
    <col min="12807" max="12807" width="4.140625" customWidth="1"/>
    <col min="12808" max="12809" width="3.85546875" customWidth="1"/>
    <col min="12810" max="12810" width="5.140625" customWidth="1"/>
    <col min="12811" max="12811" width="21.42578125" customWidth="1"/>
    <col min="12812" max="12812" width="16.7109375" customWidth="1"/>
    <col min="12813" max="12817" width="13.140625" customWidth="1"/>
    <col min="12818" max="12818" width="12.42578125" customWidth="1"/>
    <col min="12822" max="12822" width="9.42578125" customWidth="1"/>
    <col min="12823" max="12823" width="8" customWidth="1"/>
    <col min="12824" max="12824" width="8.85546875" customWidth="1"/>
    <col min="12825" max="12825" width="9.140625" customWidth="1"/>
    <col min="12826" max="12826" width="8" customWidth="1"/>
    <col min="12827" max="12827" width="9.5703125" customWidth="1"/>
    <col min="12828" max="12828" width="8" customWidth="1"/>
    <col min="12829" max="12829" width="6.85546875" customWidth="1"/>
    <col min="12830" max="12830" width="6.5703125" customWidth="1"/>
    <col min="12831" max="12831" width="6.7109375" customWidth="1"/>
    <col min="12832" max="12832" width="6.85546875" customWidth="1"/>
    <col min="12833" max="12834" width="13.140625" customWidth="1"/>
    <col min="12835" max="12835" width="12.5703125" customWidth="1"/>
    <col min="12836" max="12837" width="11.85546875" customWidth="1"/>
    <col min="12841" max="12841" width="11.85546875" bestFit="1" customWidth="1"/>
    <col min="13057" max="13057" width="13.7109375" customWidth="1"/>
    <col min="13058" max="13059" width="5.140625" customWidth="1"/>
    <col min="13060" max="13060" width="5.42578125" customWidth="1"/>
    <col min="13061" max="13061" width="13.7109375" customWidth="1"/>
    <col min="13062" max="13062" width="4" customWidth="1"/>
    <col min="13063" max="13063" width="4.140625" customWidth="1"/>
    <col min="13064" max="13065" width="3.85546875" customWidth="1"/>
    <col min="13066" max="13066" width="5.140625" customWidth="1"/>
    <col min="13067" max="13067" width="21.42578125" customWidth="1"/>
    <col min="13068" max="13068" width="16.7109375" customWidth="1"/>
    <col min="13069" max="13073" width="13.140625" customWidth="1"/>
    <col min="13074" max="13074" width="12.42578125" customWidth="1"/>
    <col min="13078" max="13078" width="9.42578125" customWidth="1"/>
    <col min="13079" max="13079" width="8" customWidth="1"/>
    <col min="13080" max="13080" width="8.85546875" customWidth="1"/>
    <col min="13081" max="13081" width="9.140625" customWidth="1"/>
    <col min="13082" max="13082" width="8" customWidth="1"/>
    <col min="13083" max="13083" width="9.5703125" customWidth="1"/>
    <col min="13084" max="13084" width="8" customWidth="1"/>
    <col min="13085" max="13085" width="6.85546875" customWidth="1"/>
    <col min="13086" max="13086" width="6.5703125" customWidth="1"/>
    <col min="13087" max="13087" width="6.7109375" customWidth="1"/>
    <col min="13088" max="13088" width="6.85546875" customWidth="1"/>
    <col min="13089" max="13090" width="13.140625" customWidth="1"/>
    <col min="13091" max="13091" width="12.5703125" customWidth="1"/>
    <col min="13092" max="13093" width="11.85546875" customWidth="1"/>
    <col min="13097" max="13097" width="11.85546875" bestFit="1" customWidth="1"/>
    <col min="13313" max="13313" width="13.7109375" customWidth="1"/>
    <col min="13314" max="13315" width="5.140625" customWidth="1"/>
    <col min="13316" max="13316" width="5.42578125" customWidth="1"/>
    <col min="13317" max="13317" width="13.7109375" customWidth="1"/>
    <col min="13318" max="13318" width="4" customWidth="1"/>
    <col min="13319" max="13319" width="4.140625" customWidth="1"/>
    <col min="13320" max="13321" width="3.85546875" customWidth="1"/>
    <col min="13322" max="13322" width="5.140625" customWidth="1"/>
    <col min="13323" max="13323" width="21.42578125" customWidth="1"/>
    <col min="13324" max="13324" width="16.7109375" customWidth="1"/>
    <col min="13325" max="13329" width="13.140625" customWidth="1"/>
    <col min="13330" max="13330" width="12.42578125" customWidth="1"/>
    <col min="13334" max="13334" width="9.42578125" customWidth="1"/>
    <col min="13335" max="13335" width="8" customWidth="1"/>
    <col min="13336" max="13336" width="8.85546875" customWidth="1"/>
    <col min="13337" max="13337" width="9.140625" customWidth="1"/>
    <col min="13338" max="13338" width="8" customWidth="1"/>
    <col min="13339" max="13339" width="9.5703125" customWidth="1"/>
    <col min="13340" max="13340" width="8" customWidth="1"/>
    <col min="13341" max="13341" width="6.85546875" customWidth="1"/>
    <col min="13342" max="13342" width="6.5703125" customWidth="1"/>
    <col min="13343" max="13343" width="6.7109375" customWidth="1"/>
    <col min="13344" max="13344" width="6.85546875" customWidth="1"/>
    <col min="13345" max="13346" width="13.140625" customWidth="1"/>
    <col min="13347" max="13347" width="12.5703125" customWidth="1"/>
    <col min="13348" max="13349" width="11.85546875" customWidth="1"/>
    <col min="13353" max="13353" width="11.85546875" bestFit="1" customWidth="1"/>
    <col min="13569" max="13569" width="13.7109375" customWidth="1"/>
    <col min="13570" max="13571" width="5.140625" customWidth="1"/>
    <col min="13572" max="13572" width="5.42578125" customWidth="1"/>
    <col min="13573" max="13573" width="13.7109375" customWidth="1"/>
    <col min="13574" max="13574" width="4" customWidth="1"/>
    <col min="13575" max="13575" width="4.140625" customWidth="1"/>
    <col min="13576" max="13577" width="3.85546875" customWidth="1"/>
    <col min="13578" max="13578" width="5.140625" customWidth="1"/>
    <col min="13579" max="13579" width="21.42578125" customWidth="1"/>
    <col min="13580" max="13580" width="16.7109375" customWidth="1"/>
    <col min="13581" max="13585" width="13.140625" customWidth="1"/>
    <col min="13586" max="13586" width="12.42578125" customWidth="1"/>
    <col min="13590" max="13590" width="9.42578125" customWidth="1"/>
    <col min="13591" max="13591" width="8" customWidth="1"/>
    <col min="13592" max="13592" width="8.85546875" customWidth="1"/>
    <col min="13593" max="13593" width="9.140625" customWidth="1"/>
    <col min="13594" max="13594" width="8" customWidth="1"/>
    <col min="13595" max="13595" width="9.5703125" customWidth="1"/>
    <col min="13596" max="13596" width="8" customWidth="1"/>
    <col min="13597" max="13597" width="6.85546875" customWidth="1"/>
    <col min="13598" max="13598" width="6.5703125" customWidth="1"/>
    <col min="13599" max="13599" width="6.7109375" customWidth="1"/>
    <col min="13600" max="13600" width="6.85546875" customWidth="1"/>
    <col min="13601" max="13602" width="13.140625" customWidth="1"/>
    <col min="13603" max="13603" width="12.5703125" customWidth="1"/>
    <col min="13604" max="13605" width="11.85546875" customWidth="1"/>
    <col min="13609" max="13609" width="11.85546875" bestFit="1" customWidth="1"/>
    <col min="13825" max="13825" width="13.7109375" customWidth="1"/>
    <col min="13826" max="13827" width="5.140625" customWidth="1"/>
    <col min="13828" max="13828" width="5.42578125" customWidth="1"/>
    <col min="13829" max="13829" width="13.7109375" customWidth="1"/>
    <col min="13830" max="13830" width="4" customWidth="1"/>
    <col min="13831" max="13831" width="4.140625" customWidth="1"/>
    <col min="13832" max="13833" width="3.85546875" customWidth="1"/>
    <col min="13834" max="13834" width="5.140625" customWidth="1"/>
    <col min="13835" max="13835" width="21.42578125" customWidth="1"/>
    <col min="13836" max="13836" width="16.7109375" customWidth="1"/>
    <col min="13837" max="13841" width="13.140625" customWidth="1"/>
    <col min="13842" max="13842" width="12.42578125" customWidth="1"/>
    <col min="13846" max="13846" width="9.42578125" customWidth="1"/>
    <col min="13847" max="13847" width="8" customWidth="1"/>
    <col min="13848" max="13848" width="8.85546875" customWidth="1"/>
    <col min="13849" max="13849" width="9.140625" customWidth="1"/>
    <col min="13850" max="13850" width="8" customWidth="1"/>
    <col min="13851" max="13851" width="9.5703125" customWidth="1"/>
    <col min="13852" max="13852" width="8" customWidth="1"/>
    <col min="13853" max="13853" width="6.85546875" customWidth="1"/>
    <col min="13854" max="13854" width="6.5703125" customWidth="1"/>
    <col min="13855" max="13855" width="6.7109375" customWidth="1"/>
    <col min="13856" max="13856" width="6.85546875" customWidth="1"/>
    <col min="13857" max="13858" width="13.140625" customWidth="1"/>
    <col min="13859" max="13859" width="12.5703125" customWidth="1"/>
    <col min="13860" max="13861" width="11.85546875" customWidth="1"/>
    <col min="13865" max="13865" width="11.85546875" bestFit="1" customWidth="1"/>
    <col min="14081" max="14081" width="13.7109375" customWidth="1"/>
    <col min="14082" max="14083" width="5.140625" customWidth="1"/>
    <col min="14084" max="14084" width="5.42578125" customWidth="1"/>
    <col min="14085" max="14085" width="13.7109375" customWidth="1"/>
    <col min="14086" max="14086" width="4" customWidth="1"/>
    <col min="14087" max="14087" width="4.140625" customWidth="1"/>
    <col min="14088" max="14089" width="3.85546875" customWidth="1"/>
    <col min="14090" max="14090" width="5.140625" customWidth="1"/>
    <col min="14091" max="14091" width="21.42578125" customWidth="1"/>
    <col min="14092" max="14092" width="16.7109375" customWidth="1"/>
    <col min="14093" max="14097" width="13.140625" customWidth="1"/>
    <col min="14098" max="14098" width="12.42578125" customWidth="1"/>
    <col min="14102" max="14102" width="9.42578125" customWidth="1"/>
    <col min="14103" max="14103" width="8" customWidth="1"/>
    <col min="14104" max="14104" width="8.85546875" customWidth="1"/>
    <col min="14105" max="14105" width="9.140625" customWidth="1"/>
    <col min="14106" max="14106" width="8" customWidth="1"/>
    <col min="14107" max="14107" width="9.5703125" customWidth="1"/>
    <col min="14108" max="14108" width="8" customWidth="1"/>
    <col min="14109" max="14109" width="6.85546875" customWidth="1"/>
    <col min="14110" max="14110" width="6.5703125" customWidth="1"/>
    <col min="14111" max="14111" width="6.7109375" customWidth="1"/>
    <col min="14112" max="14112" width="6.85546875" customWidth="1"/>
    <col min="14113" max="14114" width="13.140625" customWidth="1"/>
    <col min="14115" max="14115" width="12.5703125" customWidth="1"/>
    <col min="14116" max="14117" width="11.85546875" customWidth="1"/>
    <col min="14121" max="14121" width="11.85546875" bestFit="1" customWidth="1"/>
    <col min="14337" max="14337" width="13.7109375" customWidth="1"/>
    <col min="14338" max="14339" width="5.140625" customWidth="1"/>
    <col min="14340" max="14340" width="5.42578125" customWidth="1"/>
    <col min="14341" max="14341" width="13.7109375" customWidth="1"/>
    <col min="14342" max="14342" width="4" customWidth="1"/>
    <col min="14343" max="14343" width="4.140625" customWidth="1"/>
    <col min="14344" max="14345" width="3.85546875" customWidth="1"/>
    <col min="14346" max="14346" width="5.140625" customWidth="1"/>
    <col min="14347" max="14347" width="21.42578125" customWidth="1"/>
    <col min="14348" max="14348" width="16.7109375" customWidth="1"/>
    <col min="14349" max="14353" width="13.140625" customWidth="1"/>
    <col min="14354" max="14354" width="12.42578125" customWidth="1"/>
    <col min="14358" max="14358" width="9.42578125" customWidth="1"/>
    <col min="14359" max="14359" width="8" customWidth="1"/>
    <col min="14360" max="14360" width="8.85546875" customWidth="1"/>
    <col min="14361" max="14361" width="9.140625" customWidth="1"/>
    <col min="14362" max="14362" width="8" customWidth="1"/>
    <col min="14363" max="14363" width="9.5703125" customWidth="1"/>
    <col min="14364" max="14364" width="8" customWidth="1"/>
    <col min="14365" max="14365" width="6.85546875" customWidth="1"/>
    <col min="14366" max="14366" width="6.5703125" customWidth="1"/>
    <col min="14367" max="14367" width="6.7109375" customWidth="1"/>
    <col min="14368" max="14368" width="6.85546875" customWidth="1"/>
    <col min="14369" max="14370" width="13.140625" customWidth="1"/>
    <col min="14371" max="14371" width="12.5703125" customWidth="1"/>
    <col min="14372" max="14373" width="11.85546875" customWidth="1"/>
    <col min="14377" max="14377" width="11.85546875" bestFit="1" customWidth="1"/>
    <col min="14593" max="14593" width="13.7109375" customWidth="1"/>
    <col min="14594" max="14595" width="5.140625" customWidth="1"/>
    <col min="14596" max="14596" width="5.42578125" customWidth="1"/>
    <col min="14597" max="14597" width="13.7109375" customWidth="1"/>
    <col min="14598" max="14598" width="4" customWidth="1"/>
    <col min="14599" max="14599" width="4.140625" customWidth="1"/>
    <col min="14600" max="14601" width="3.85546875" customWidth="1"/>
    <col min="14602" max="14602" width="5.140625" customWidth="1"/>
    <col min="14603" max="14603" width="21.42578125" customWidth="1"/>
    <col min="14604" max="14604" width="16.7109375" customWidth="1"/>
    <col min="14605" max="14609" width="13.140625" customWidth="1"/>
    <col min="14610" max="14610" width="12.42578125" customWidth="1"/>
    <col min="14614" max="14614" width="9.42578125" customWidth="1"/>
    <col min="14615" max="14615" width="8" customWidth="1"/>
    <col min="14616" max="14616" width="8.85546875" customWidth="1"/>
    <col min="14617" max="14617" width="9.140625" customWidth="1"/>
    <col min="14618" max="14618" width="8" customWidth="1"/>
    <col min="14619" max="14619" width="9.5703125" customWidth="1"/>
    <col min="14620" max="14620" width="8" customWidth="1"/>
    <col min="14621" max="14621" width="6.85546875" customWidth="1"/>
    <col min="14622" max="14622" width="6.5703125" customWidth="1"/>
    <col min="14623" max="14623" width="6.7109375" customWidth="1"/>
    <col min="14624" max="14624" width="6.85546875" customWidth="1"/>
    <col min="14625" max="14626" width="13.140625" customWidth="1"/>
    <col min="14627" max="14627" width="12.5703125" customWidth="1"/>
    <col min="14628" max="14629" width="11.85546875" customWidth="1"/>
    <col min="14633" max="14633" width="11.85546875" bestFit="1" customWidth="1"/>
    <col min="14849" max="14849" width="13.7109375" customWidth="1"/>
    <col min="14850" max="14851" width="5.140625" customWidth="1"/>
    <col min="14852" max="14852" width="5.42578125" customWidth="1"/>
    <col min="14853" max="14853" width="13.7109375" customWidth="1"/>
    <col min="14854" max="14854" width="4" customWidth="1"/>
    <col min="14855" max="14855" width="4.140625" customWidth="1"/>
    <col min="14856" max="14857" width="3.85546875" customWidth="1"/>
    <col min="14858" max="14858" width="5.140625" customWidth="1"/>
    <col min="14859" max="14859" width="21.42578125" customWidth="1"/>
    <col min="14860" max="14860" width="16.7109375" customWidth="1"/>
    <col min="14861" max="14865" width="13.140625" customWidth="1"/>
    <col min="14866" max="14866" width="12.42578125" customWidth="1"/>
    <col min="14870" max="14870" width="9.42578125" customWidth="1"/>
    <col min="14871" max="14871" width="8" customWidth="1"/>
    <col min="14872" max="14872" width="8.85546875" customWidth="1"/>
    <col min="14873" max="14873" width="9.140625" customWidth="1"/>
    <col min="14874" max="14874" width="8" customWidth="1"/>
    <col min="14875" max="14875" width="9.5703125" customWidth="1"/>
    <col min="14876" max="14876" width="8" customWidth="1"/>
    <col min="14877" max="14877" width="6.85546875" customWidth="1"/>
    <col min="14878" max="14878" width="6.5703125" customWidth="1"/>
    <col min="14879" max="14879" width="6.7109375" customWidth="1"/>
    <col min="14880" max="14880" width="6.85546875" customWidth="1"/>
    <col min="14881" max="14882" width="13.140625" customWidth="1"/>
    <col min="14883" max="14883" width="12.5703125" customWidth="1"/>
    <col min="14884" max="14885" width="11.85546875" customWidth="1"/>
    <col min="14889" max="14889" width="11.85546875" bestFit="1" customWidth="1"/>
    <col min="15105" max="15105" width="13.7109375" customWidth="1"/>
    <col min="15106" max="15107" width="5.140625" customWidth="1"/>
    <col min="15108" max="15108" width="5.42578125" customWidth="1"/>
    <col min="15109" max="15109" width="13.7109375" customWidth="1"/>
    <col min="15110" max="15110" width="4" customWidth="1"/>
    <col min="15111" max="15111" width="4.140625" customWidth="1"/>
    <col min="15112" max="15113" width="3.85546875" customWidth="1"/>
    <col min="15114" max="15114" width="5.140625" customWidth="1"/>
    <col min="15115" max="15115" width="21.42578125" customWidth="1"/>
    <col min="15116" max="15116" width="16.7109375" customWidth="1"/>
    <col min="15117" max="15121" width="13.140625" customWidth="1"/>
    <col min="15122" max="15122" width="12.42578125" customWidth="1"/>
    <col min="15126" max="15126" width="9.42578125" customWidth="1"/>
    <col min="15127" max="15127" width="8" customWidth="1"/>
    <col min="15128" max="15128" width="8.85546875" customWidth="1"/>
    <col min="15129" max="15129" width="9.140625" customWidth="1"/>
    <col min="15130" max="15130" width="8" customWidth="1"/>
    <col min="15131" max="15131" width="9.5703125" customWidth="1"/>
    <col min="15132" max="15132" width="8" customWidth="1"/>
    <col min="15133" max="15133" width="6.85546875" customWidth="1"/>
    <col min="15134" max="15134" width="6.5703125" customWidth="1"/>
    <col min="15135" max="15135" width="6.7109375" customWidth="1"/>
    <col min="15136" max="15136" width="6.85546875" customWidth="1"/>
    <col min="15137" max="15138" width="13.140625" customWidth="1"/>
    <col min="15139" max="15139" width="12.5703125" customWidth="1"/>
    <col min="15140" max="15141" width="11.85546875" customWidth="1"/>
    <col min="15145" max="15145" width="11.85546875" bestFit="1" customWidth="1"/>
    <col min="15361" max="15361" width="13.7109375" customWidth="1"/>
    <col min="15362" max="15363" width="5.140625" customWidth="1"/>
    <col min="15364" max="15364" width="5.42578125" customWidth="1"/>
    <col min="15365" max="15365" width="13.7109375" customWidth="1"/>
    <col min="15366" max="15366" width="4" customWidth="1"/>
    <col min="15367" max="15367" width="4.140625" customWidth="1"/>
    <col min="15368" max="15369" width="3.85546875" customWidth="1"/>
    <col min="15370" max="15370" width="5.140625" customWidth="1"/>
    <col min="15371" max="15371" width="21.42578125" customWidth="1"/>
    <col min="15372" max="15372" width="16.7109375" customWidth="1"/>
    <col min="15373" max="15377" width="13.140625" customWidth="1"/>
    <col min="15378" max="15378" width="12.42578125" customWidth="1"/>
    <col min="15382" max="15382" width="9.42578125" customWidth="1"/>
    <col min="15383" max="15383" width="8" customWidth="1"/>
    <col min="15384" max="15384" width="8.85546875" customWidth="1"/>
    <col min="15385" max="15385" width="9.140625" customWidth="1"/>
    <col min="15386" max="15386" width="8" customWidth="1"/>
    <col min="15387" max="15387" width="9.5703125" customWidth="1"/>
    <col min="15388" max="15388" width="8" customWidth="1"/>
    <col min="15389" max="15389" width="6.85546875" customWidth="1"/>
    <col min="15390" max="15390" width="6.5703125" customWidth="1"/>
    <col min="15391" max="15391" width="6.7109375" customWidth="1"/>
    <col min="15392" max="15392" width="6.85546875" customWidth="1"/>
    <col min="15393" max="15394" width="13.140625" customWidth="1"/>
    <col min="15395" max="15395" width="12.5703125" customWidth="1"/>
    <col min="15396" max="15397" width="11.85546875" customWidth="1"/>
    <col min="15401" max="15401" width="11.85546875" bestFit="1" customWidth="1"/>
    <col min="15617" max="15617" width="13.7109375" customWidth="1"/>
    <col min="15618" max="15619" width="5.140625" customWidth="1"/>
    <col min="15620" max="15620" width="5.42578125" customWidth="1"/>
    <col min="15621" max="15621" width="13.7109375" customWidth="1"/>
    <col min="15622" max="15622" width="4" customWidth="1"/>
    <col min="15623" max="15623" width="4.140625" customWidth="1"/>
    <col min="15624" max="15625" width="3.85546875" customWidth="1"/>
    <col min="15626" max="15626" width="5.140625" customWidth="1"/>
    <col min="15627" max="15627" width="21.42578125" customWidth="1"/>
    <col min="15628" max="15628" width="16.7109375" customWidth="1"/>
    <col min="15629" max="15633" width="13.140625" customWidth="1"/>
    <col min="15634" max="15634" width="12.42578125" customWidth="1"/>
    <col min="15638" max="15638" width="9.42578125" customWidth="1"/>
    <col min="15639" max="15639" width="8" customWidth="1"/>
    <col min="15640" max="15640" width="8.85546875" customWidth="1"/>
    <col min="15641" max="15641" width="9.140625" customWidth="1"/>
    <col min="15642" max="15642" width="8" customWidth="1"/>
    <col min="15643" max="15643" width="9.5703125" customWidth="1"/>
    <col min="15644" max="15644" width="8" customWidth="1"/>
    <col min="15645" max="15645" width="6.85546875" customWidth="1"/>
    <col min="15646" max="15646" width="6.5703125" customWidth="1"/>
    <col min="15647" max="15647" width="6.7109375" customWidth="1"/>
    <col min="15648" max="15648" width="6.85546875" customWidth="1"/>
    <col min="15649" max="15650" width="13.140625" customWidth="1"/>
    <col min="15651" max="15651" width="12.5703125" customWidth="1"/>
    <col min="15652" max="15653" width="11.85546875" customWidth="1"/>
    <col min="15657" max="15657" width="11.85546875" bestFit="1" customWidth="1"/>
    <col min="15873" max="15873" width="13.7109375" customWidth="1"/>
    <col min="15874" max="15875" width="5.140625" customWidth="1"/>
    <col min="15876" max="15876" width="5.42578125" customWidth="1"/>
    <col min="15877" max="15877" width="13.7109375" customWidth="1"/>
    <col min="15878" max="15878" width="4" customWidth="1"/>
    <col min="15879" max="15879" width="4.140625" customWidth="1"/>
    <col min="15880" max="15881" width="3.85546875" customWidth="1"/>
    <col min="15882" max="15882" width="5.140625" customWidth="1"/>
    <col min="15883" max="15883" width="21.42578125" customWidth="1"/>
    <col min="15884" max="15884" width="16.7109375" customWidth="1"/>
    <col min="15885" max="15889" width="13.140625" customWidth="1"/>
    <col min="15890" max="15890" width="12.42578125" customWidth="1"/>
    <col min="15894" max="15894" width="9.42578125" customWidth="1"/>
    <col min="15895" max="15895" width="8" customWidth="1"/>
    <col min="15896" max="15896" width="8.85546875" customWidth="1"/>
    <col min="15897" max="15897" width="9.140625" customWidth="1"/>
    <col min="15898" max="15898" width="8" customWidth="1"/>
    <col min="15899" max="15899" width="9.5703125" customWidth="1"/>
    <col min="15900" max="15900" width="8" customWidth="1"/>
    <col min="15901" max="15901" width="6.85546875" customWidth="1"/>
    <col min="15902" max="15902" width="6.5703125" customWidth="1"/>
    <col min="15903" max="15903" width="6.7109375" customWidth="1"/>
    <col min="15904" max="15904" width="6.85546875" customWidth="1"/>
    <col min="15905" max="15906" width="13.140625" customWidth="1"/>
    <col min="15907" max="15907" width="12.5703125" customWidth="1"/>
    <col min="15908" max="15909" width="11.85546875" customWidth="1"/>
    <col min="15913" max="15913" width="11.85546875" bestFit="1" customWidth="1"/>
    <col min="16129" max="16129" width="13.7109375" customWidth="1"/>
    <col min="16130" max="16131" width="5.140625" customWidth="1"/>
    <col min="16132" max="16132" width="5.42578125" customWidth="1"/>
    <col min="16133" max="16133" width="13.7109375" customWidth="1"/>
    <col min="16134" max="16134" width="4" customWidth="1"/>
    <col min="16135" max="16135" width="4.140625" customWidth="1"/>
    <col min="16136" max="16137" width="3.85546875" customWidth="1"/>
    <col min="16138" max="16138" width="5.140625" customWidth="1"/>
    <col min="16139" max="16139" width="21.42578125" customWidth="1"/>
    <col min="16140" max="16140" width="16.7109375" customWidth="1"/>
    <col min="16141" max="16145" width="13.140625" customWidth="1"/>
    <col min="16146" max="16146" width="12.42578125" customWidth="1"/>
    <col min="16150" max="16150" width="9.42578125" customWidth="1"/>
    <col min="16151" max="16151" width="8" customWidth="1"/>
    <col min="16152" max="16152" width="8.85546875" customWidth="1"/>
    <col min="16153" max="16153" width="9.140625" customWidth="1"/>
    <col min="16154" max="16154" width="8" customWidth="1"/>
    <col min="16155" max="16155" width="9.5703125" customWidth="1"/>
    <col min="16156" max="16156" width="8" customWidth="1"/>
    <col min="16157" max="16157" width="6.85546875" customWidth="1"/>
    <col min="16158" max="16158" width="6.5703125" customWidth="1"/>
    <col min="16159" max="16159" width="6.7109375" customWidth="1"/>
    <col min="16160" max="16160" width="6.85546875" customWidth="1"/>
    <col min="16161" max="16162" width="13.140625" customWidth="1"/>
    <col min="16163" max="16163" width="12.5703125" customWidth="1"/>
    <col min="16164" max="16165" width="11.85546875" customWidth="1"/>
    <col min="16169" max="16169" width="11.85546875" bestFit="1" customWidth="1"/>
  </cols>
  <sheetData>
    <row r="1" spans="1:38" ht="15" customHeight="1" x14ac:dyDescent="0.25">
      <c r="A1" s="720"/>
      <c r="B1" s="721"/>
      <c r="C1" s="721"/>
      <c r="D1" s="721"/>
      <c r="E1" s="722"/>
      <c r="F1" s="666" t="s">
        <v>0</v>
      </c>
      <c r="G1" s="667"/>
      <c r="H1" s="667"/>
      <c r="I1" s="667"/>
      <c r="J1" s="667"/>
      <c r="K1" s="667"/>
      <c r="L1" s="667"/>
      <c r="M1" s="667"/>
      <c r="N1" s="667"/>
      <c r="O1" s="668"/>
      <c r="P1" s="672" t="s">
        <v>1</v>
      </c>
      <c r="Q1" s="672"/>
    </row>
    <row r="2" spans="1:38" x14ac:dyDescent="0.25">
      <c r="A2" s="723"/>
      <c r="B2" s="724"/>
      <c r="C2" s="724"/>
      <c r="D2" s="724"/>
      <c r="E2" s="725"/>
      <c r="F2" s="669"/>
      <c r="G2" s="670"/>
      <c r="H2" s="670"/>
      <c r="I2" s="670"/>
      <c r="J2" s="670"/>
      <c r="K2" s="670"/>
      <c r="L2" s="670"/>
      <c r="M2" s="670"/>
      <c r="N2" s="670"/>
      <c r="O2" s="671"/>
      <c r="P2" s="672" t="s">
        <v>2</v>
      </c>
      <c r="Q2" s="672"/>
    </row>
    <row r="3" spans="1:38" ht="15" customHeight="1" x14ac:dyDescent="0.25">
      <c r="A3" s="723"/>
      <c r="B3" s="724"/>
      <c r="C3" s="724"/>
      <c r="D3" s="724"/>
      <c r="E3" s="725"/>
      <c r="F3" s="666" t="s">
        <v>3</v>
      </c>
      <c r="G3" s="667"/>
      <c r="H3" s="667"/>
      <c r="I3" s="667"/>
      <c r="J3" s="667"/>
      <c r="K3" s="667"/>
      <c r="L3" s="667"/>
      <c r="M3" s="667"/>
      <c r="N3" s="667"/>
      <c r="O3" s="668"/>
      <c r="P3" s="673" t="s">
        <v>4</v>
      </c>
      <c r="Q3" s="674"/>
    </row>
    <row r="4" spans="1:38" x14ac:dyDescent="0.25">
      <c r="A4" s="726"/>
      <c r="B4" s="727"/>
      <c r="C4" s="727"/>
      <c r="D4" s="727"/>
      <c r="E4" s="728"/>
      <c r="F4" s="669"/>
      <c r="G4" s="670"/>
      <c r="H4" s="670"/>
      <c r="I4" s="670"/>
      <c r="J4" s="670"/>
      <c r="K4" s="670"/>
      <c r="L4" s="670"/>
      <c r="M4" s="670"/>
      <c r="N4" s="670"/>
      <c r="O4" s="671"/>
      <c r="P4" s="675"/>
      <c r="Q4" s="676"/>
    </row>
    <row r="6" spans="1:38" ht="15.75" x14ac:dyDescent="0.25">
      <c r="A6" s="729" t="s">
        <v>5</v>
      </c>
      <c r="B6" s="729"/>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729"/>
      <c r="AC6" s="729"/>
      <c r="AD6" s="729"/>
      <c r="AE6" s="729"/>
      <c r="AF6" s="729"/>
      <c r="AG6" s="729"/>
      <c r="AH6" s="729"/>
      <c r="AI6" s="729"/>
      <c r="AJ6" s="729"/>
      <c r="AK6" s="1"/>
    </row>
    <row r="7" spans="1:38" x14ac:dyDescent="0.25">
      <c r="A7" s="2" t="s">
        <v>6</v>
      </c>
      <c r="B7" s="2"/>
      <c r="C7" s="2"/>
      <c r="D7" s="2" t="s">
        <v>79</v>
      </c>
      <c r="E7" s="2"/>
      <c r="F7" s="2"/>
      <c r="G7" s="2"/>
      <c r="H7" s="2"/>
      <c r="I7" s="2"/>
      <c r="J7" s="2"/>
      <c r="K7" s="2"/>
    </row>
    <row r="8" spans="1:38" x14ac:dyDescent="0.25">
      <c r="A8" s="2" t="s">
        <v>80</v>
      </c>
      <c r="B8" s="2"/>
      <c r="C8" s="2"/>
      <c r="D8" s="2"/>
      <c r="E8" s="2"/>
      <c r="F8" s="2"/>
      <c r="G8" s="2"/>
      <c r="H8" s="2"/>
      <c r="I8" s="2"/>
    </row>
    <row r="9" spans="1:38" ht="15.75" thickBot="1" x14ac:dyDescent="0.3">
      <c r="A9" s="3"/>
      <c r="B9" s="3"/>
      <c r="C9" s="3"/>
      <c r="D9" s="3"/>
      <c r="E9" s="3"/>
      <c r="F9" s="3"/>
      <c r="G9" s="3"/>
      <c r="H9" s="3"/>
      <c r="I9" s="3"/>
    </row>
    <row r="10" spans="1:38" ht="15.75" thickBot="1" x14ac:dyDescent="0.3">
      <c r="A10" s="730" t="s">
        <v>8</v>
      </c>
      <c r="B10" s="731"/>
      <c r="C10" s="731"/>
      <c r="D10" s="731"/>
      <c r="E10" s="731"/>
      <c r="F10" s="731"/>
      <c r="G10" s="731"/>
      <c r="H10" s="731"/>
      <c r="I10" s="731"/>
      <c r="J10" s="731"/>
      <c r="K10" s="731"/>
      <c r="L10" s="731"/>
      <c r="M10" s="731"/>
      <c r="N10" s="732"/>
      <c r="O10" s="4"/>
      <c r="P10" s="4"/>
      <c r="Q10" s="4"/>
      <c r="R10" s="733" t="s">
        <v>9</v>
      </c>
      <c r="S10" s="734"/>
      <c r="T10" s="734"/>
      <c r="U10" s="734"/>
      <c r="V10" s="735"/>
      <c r="W10" s="735"/>
      <c r="X10" s="735"/>
      <c r="Y10" s="735"/>
      <c r="Z10" s="735"/>
      <c r="AA10" s="735"/>
      <c r="AB10" s="735"/>
      <c r="AC10" s="735"/>
      <c r="AD10" s="735"/>
      <c r="AE10" s="734"/>
      <c r="AF10" s="734"/>
      <c r="AG10" s="734"/>
      <c r="AH10" s="734"/>
      <c r="AI10" s="735"/>
      <c r="AJ10" s="734"/>
      <c r="AK10" s="734"/>
      <c r="AL10" s="736"/>
    </row>
    <row r="11" spans="1:38" x14ac:dyDescent="0.25">
      <c r="A11" s="685" t="s">
        <v>10</v>
      </c>
      <c r="B11" s="687" t="s">
        <v>11</v>
      </c>
      <c r="C11" s="688"/>
      <c r="D11" s="689"/>
      <c r="E11" s="693" t="s">
        <v>12</v>
      </c>
      <c r="F11" s="687" t="s">
        <v>13</v>
      </c>
      <c r="G11" s="688"/>
      <c r="H11" s="688"/>
      <c r="I11" s="688"/>
      <c r="J11" s="689"/>
      <c r="K11" s="693" t="s">
        <v>14</v>
      </c>
      <c r="L11" s="693" t="s">
        <v>15</v>
      </c>
      <c r="M11" s="693" t="s">
        <v>16</v>
      </c>
      <c r="N11" s="699" t="s">
        <v>17</v>
      </c>
      <c r="O11" s="701" t="s">
        <v>18</v>
      </c>
      <c r="P11" s="703" t="s">
        <v>19</v>
      </c>
      <c r="Q11" s="705" t="s">
        <v>20</v>
      </c>
      <c r="R11" s="707" t="s">
        <v>21</v>
      </c>
      <c r="S11" s="709" t="s">
        <v>22</v>
      </c>
      <c r="T11" s="709" t="s">
        <v>23</v>
      </c>
      <c r="U11" s="709" t="s">
        <v>81</v>
      </c>
      <c r="V11" s="697" t="s">
        <v>25</v>
      </c>
      <c r="W11" s="697"/>
      <c r="X11" s="697"/>
      <c r="Y11" s="697"/>
      <c r="Z11" s="697"/>
      <c r="AA11" s="695" t="s">
        <v>26</v>
      </c>
      <c r="AB11" s="697" t="s">
        <v>27</v>
      </c>
      <c r="AC11" s="697" t="s">
        <v>28</v>
      </c>
      <c r="AD11" s="697"/>
      <c r="AE11" s="715" t="s">
        <v>29</v>
      </c>
      <c r="AF11" s="715"/>
      <c r="AG11" s="709" t="s">
        <v>30</v>
      </c>
      <c r="AH11" s="716" t="s">
        <v>31</v>
      </c>
      <c r="AI11" s="717" t="s">
        <v>32</v>
      </c>
      <c r="AJ11" s="708" t="s">
        <v>33</v>
      </c>
      <c r="AK11" s="719" t="s">
        <v>34</v>
      </c>
      <c r="AL11" s="711" t="s">
        <v>35</v>
      </c>
    </row>
    <row r="12" spans="1:38" x14ac:dyDescent="0.25">
      <c r="A12" s="686"/>
      <c r="B12" s="690"/>
      <c r="C12" s="691"/>
      <c r="D12" s="692"/>
      <c r="E12" s="694"/>
      <c r="F12" s="690"/>
      <c r="G12" s="691"/>
      <c r="H12" s="691"/>
      <c r="I12" s="691"/>
      <c r="J12" s="692"/>
      <c r="K12" s="694"/>
      <c r="L12" s="694"/>
      <c r="M12" s="694"/>
      <c r="N12" s="700"/>
      <c r="O12" s="701"/>
      <c r="P12" s="703"/>
      <c r="Q12" s="705"/>
      <c r="R12" s="708"/>
      <c r="S12" s="709"/>
      <c r="T12" s="709"/>
      <c r="U12" s="709"/>
      <c r="V12" s="697" t="s">
        <v>36</v>
      </c>
      <c r="W12" s="697"/>
      <c r="X12" s="697" t="s">
        <v>37</v>
      </c>
      <c r="Y12" s="697"/>
      <c r="Z12" s="697"/>
      <c r="AA12" s="695"/>
      <c r="AB12" s="697"/>
      <c r="AC12" s="697"/>
      <c r="AD12" s="697"/>
      <c r="AE12" s="697"/>
      <c r="AF12" s="697"/>
      <c r="AG12" s="709"/>
      <c r="AH12" s="716"/>
      <c r="AI12" s="717"/>
      <c r="AJ12" s="708"/>
      <c r="AK12" s="709"/>
      <c r="AL12" s="712"/>
    </row>
    <row r="13" spans="1:38" ht="68.25" thickBot="1" x14ac:dyDescent="0.3">
      <c r="A13" s="737"/>
      <c r="B13" s="5" t="s">
        <v>38</v>
      </c>
      <c r="C13" s="5" t="s">
        <v>39</v>
      </c>
      <c r="D13" s="6" t="s">
        <v>40</v>
      </c>
      <c r="E13" s="738"/>
      <c r="F13" s="7" t="s">
        <v>41</v>
      </c>
      <c r="G13" s="7" t="s">
        <v>42</v>
      </c>
      <c r="H13" s="7" t="s">
        <v>43</v>
      </c>
      <c r="I13" s="7" t="s">
        <v>44</v>
      </c>
      <c r="J13" s="8" t="s">
        <v>45</v>
      </c>
      <c r="K13" s="738"/>
      <c r="L13" s="738"/>
      <c r="M13" s="738"/>
      <c r="N13" s="739"/>
      <c r="O13" s="701"/>
      <c r="P13" s="703"/>
      <c r="Q13" s="705"/>
      <c r="R13" s="740"/>
      <c r="S13" s="741"/>
      <c r="T13" s="741"/>
      <c r="U13" s="741"/>
      <c r="V13" s="10" t="s">
        <v>46</v>
      </c>
      <c r="W13" s="10" t="s">
        <v>47</v>
      </c>
      <c r="X13" s="10" t="s">
        <v>48</v>
      </c>
      <c r="Y13" s="10" t="s">
        <v>49</v>
      </c>
      <c r="Z13" s="10" t="s">
        <v>47</v>
      </c>
      <c r="AA13" s="695"/>
      <c r="AB13" s="697"/>
      <c r="AC13" s="10" t="s">
        <v>50</v>
      </c>
      <c r="AD13" s="10" t="s">
        <v>51</v>
      </c>
      <c r="AE13" s="11" t="s">
        <v>52</v>
      </c>
      <c r="AF13" s="11" t="s">
        <v>53</v>
      </c>
      <c r="AG13" s="709"/>
      <c r="AH13" s="716"/>
      <c r="AI13" s="718"/>
      <c r="AJ13" s="708"/>
      <c r="AK13" s="709"/>
      <c r="AL13" s="712"/>
    </row>
    <row r="14" spans="1:38" ht="15.75" thickBot="1" x14ac:dyDescent="0.3">
      <c r="A14" s="12"/>
      <c r="B14" s="13"/>
      <c r="C14" s="13"/>
      <c r="D14" s="14"/>
      <c r="E14" s="13"/>
      <c r="F14" s="15"/>
      <c r="G14" s="15"/>
      <c r="H14" s="15"/>
      <c r="I14" s="15"/>
      <c r="J14" s="16">
        <f>SUM(F14:I14)</f>
        <v>0</v>
      </c>
      <c r="K14" s="17"/>
      <c r="L14" s="17"/>
      <c r="M14" s="18"/>
      <c r="N14" s="19"/>
      <c r="O14" s="20"/>
      <c r="P14" s="20"/>
      <c r="Q14" s="20"/>
      <c r="R14" s="21"/>
      <c r="S14" s="15"/>
      <c r="T14" s="22"/>
      <c r="U14" s="17"/>
      <c r="V14" s="23"/>
      <c r="W14" s="23"/>
      <c r="X14" s="23"/>
      <c r="Y14" s="23"/>
      <c r="Z14" s="23"/>
      <c r="AA14" s="23"/>
      <c r="AB14" s="23"/>
      <c r="AC14" s="23"/>
      <c r="AD14" s="23"/>
      <c r="AE14" s="24"/>
      <c r="AF14" s="25"/>
      <c r="AG14" s="26"/>
      <c r="AH14" s="26"/>
      <c r="AI14" s="26"/>
      <c r="AJ14" s="25"/>
      <c r="AK14" s="25"/>
      <c r="AL14" s="27"/>
    </row>
    <row r="15" spans="1:38" ht="146.25" x14ac:dyDescent="0.25">
      <c r="A15" s="56" t="s">
        <v>82</v>
      </c>
      <c r="B15" s="56"/>
      <c r="C15" s="56"/>
      <c r="D15" s="56" t="s">
        <v>55</v>
      </c>
      <c r="E15" s="56" t="s">
        <v>1660</v>
      </c>
      <c r="F15" s="56">
        <v>18</v>
      </c>
      <c r="G15" s="56">
        <v>18</v>
      </c>
      <c r="H15" s="56">
        <v>18</v>
      </c>
      <c r="I15" s="56">
        <v>18</v>
      </c>
      <c r="J15" s="75">
        <f t="shared" ref="J15:J24" si="0">SUM(F15:I15)</f>
        <v>72</v>
      </c>
      <c r="K15" s="59" t="s">
        <v>1661</v>
      </c>
      <c r="L15" s="56" t="s">
        <v>1013</v>
      </c>
      <c r="M15" s="56" t="s">
        <v>84</v>
      </c>
      <c r="N15" s="56" t="s">
        <v>85</v>
      </c>
      <c r="O15" s="56" t="s">
        <v>86</v>
      </c>
      <c r="P15" s="56">
        <v>20</v>
      </c>
      <c r="Q15" s="56" t="s">
        <v>87</v>
      </c>
      <c r="R15" s="30"/>
      <c r="S15" s="31"/>
      <c r="T15" s="31"/>
      <c r="U15" s="31"/>
      <c r="V15" s="31"/>
      <c r="W15" s="31"/>
      <c r="X15" s="31"/>
      <c r="Y15" s="31"/>
      <c r="Z15" s="31"/>
      <c r="AA15" s="31"/>
      <c r="AB15" s="31"/>
      <c r="AC15" s="31"/>
      <c r="AD15" s="31"/>
      <c r="AE15" s="31"/>
      <c r="AF15" s="32"/>
      <c r="AG15" s="33"/>
      <c r="AH15" s="34"/>
      <c r="AI15" s="35"/>
      <c r="AJ15" s="32"/>
      <c r="AK15" s="36"/>
      <c r="AL15" s="594"/>
    </row>
    <row r="16" spans="1:38" ht="146.25" x14ac:dyDescent="0.25">
      <c r="A16" s="56" t="s">
        <v>82</v>
      </c>
      <c r="B16" s="56"/>
      <c r="C16" s="56" t="s">
        <v>55</v>
      </c>
      <c r="D16" s="56"/>
      <c r="E16" s="56" t="s">
        <v>88</v>
      </c>
      <c r="F16" s="56"/>
      <c r="G16" s="56">
        <v>4</v>
      </c>
      <c r="H16" s="56"/>
      <c r="I16" s="56"/>
      <c r="J16" s="75">
        <f t="shared" si="0"/>
        <v>4</v>
      </c>
      <c r="K16" s="59" t="s">
        <v>1661</v>
      </c>
      <c r="L16" s="56" t="s">
        <v>1013</v>
      </c>
      <c r="M16" s="56" t="s">
        <v>84</v>
      </c>
      <c r="N16" s="56" t="s">
        <v>85</v>
      </c>
      <c r="O16" s="56" t="s">
        <v>89</v>
      </c>
      <c r="P16" s="56">
        <v>4</v>
      </c>
      <c r="Q16" s="56" t="s">
        <v>87</v>
      </c>
      <c r="R16" s="39"/>
      <c r="S16" s="32"/>
      <c r="T16" s="32"/>
      <c r="U16" s="32"/>
      <c r="V16" s="32"/>
      <c r="W16" s="32"/>
      <c r="X16" s="32"/>
      <c r="Y16" s="32"/>
      <c r="Z16" s="32"/>
      <c r="AA16" s="32"/>
      <c r="AB16" s="32"/>
      <c r="AC16" s="32"/>
      <c r="AD16" s="32"/>
      <c r="AE16" s="32"/>
      <c r="AF16" s="32"/>
      <c r="AG16" s="31"/>
      <c r="AH16" s="40"/>
      <c r="AI16" s="41"/>
      <c r="AJ16" s="32"/>
      <c r="AK16" s="36"/>
      <c r="AL16" s="575"/>
    </row>
    <row r="17" spans="1:38" ht="236.25" x14ac:dyDescent="0.25">
      <c r="A17" s="56" t="s">
        <v>82</v>
      </c>
      <c r="B17" s="56"/>
      <c r="C17" s="56"/>
      <c r="D17" s="56" t="s">
        <v>55</v>
      </c>
      <c r="E17" s="56" t="s">
        <v>90</v>
      </c>
      <c r="F17" s="56">
        <v>10</v>
      </c>
      <c r="G17" s="56">
        <v>14</v>
      </c>
      <c r="H17" s="56">
        <v>14</v>
      </c>
      <c r="I17" s="56"/>
      <c r="J17" s="75">
        <f t="shared" si="0"/>
        <v>38</v>
      </c>
      <c r="K17" s="59" t="s">
        <v>1661</v>
      </c>
      <c r="L17" s="56" t="s">
        <v>1013</v>
      </c>
      <c r="M17" s="56" t="s">
        <v>84</v>
      </c>
      <c r="N17" s="56" t="s">
        <v>85</v>
      </c>
      <c r="O17" s="56" t="s">
        <v>91</v>
      </c>
      <c r="P17" s="56">
        <v>38</v>
      </c>
      <c r="Q17" s="56" t="s">
        <v>87</v>
      </c>
      <c r="R17" s="39"/>
      <c r="S17" s="32"/>
      <c r="T17" s="32"/>
      <c r="U17" s="32"/>
      <c r="V17" s="32"/>
      <c r="W17" s="32"/>
      <c r="X17" s="32"/>
      <c r="Y17" s="32"/>
      <c r="Z17" s="32"/>
      <c r="AA17" s="32"/>
      <c r="AB17" s="32"/>
      <c r="AC17" s="32"/>
      <c r="AD17" s="32"/>
      <c r="AE17" s="32"/>
      <c r="AF17" s="32"/>
      <c r="AG17" s="31"/>
      <c r="AH17" s="40"/>
      <c r="AI17" s="41"/>
      <c r="AJ17" s="32"/>
      <c r="AK17" s="36"/>
      <c r="AL17" s="575"/>
    </row>
    <row r="18" spans="1:38" ht="146.25" x14ac:dyDescent="0.25">
      <c r="A18" s="56" t="s">
        <v>82</v>
      </c>
      <c r="B18" s="56"/>
      <c r="C18" s="56"/>
      <c r="D18" s="56" t="s">
        <v>55</v>
      </c>
      <c r="E18" s="56" t="s">
        <v>92</v>
      </c>
      <c r="F18" s="56"/>
      <c r="G18" s="56"/>
      <c r="H18" s="56">
        <v>49</v>
      </c>
      <c r="I18" s="56">
        <v>30</v>
      </c>
      <c r="J18" s="75">
        <f t="shared" si="0"/>
        <v>79</v>
      </c>
      <c r="K18" s="59" t="s">
        <v>1661</v>
      </c>
      <c r="L18" s="56" t="s">
        <v>1013</v>
      </c>
      <c r="M18" s="56" t="s">
        <v>84</v>
      </c>
      <c r="N18" s="56" t="s">
        <v>85</v>
      </c>
      <c r="O18" s="56" t="s">
        <v>93</v>
      </c>
      <c r="P18" s="56">
        <v>79</v>
      </c>
      <c r="Q18" s="56" t="s">
        <v>87</v>
      </c>
      <c r="R18" s="39"/>
      <c r="S18" s="32"/>
      <c r="T18" s="32"/>
      <c r="U18" s="32"/>
      <c r="V18" s="32"/>
      <c r="W18" s="32"/>
      <c r="X18" s="32"/>
      <c r="Y18" s="32"/>
      <c r="Z18" s="32"/>
      <c r="AA18" s="32"/>
      <c r="AB18" s="32"/>
      <c r="AC18" s="32"/>
      <c r="AD18" s="32"/>
      <c r="AE18" s="32"/>
      <c r="AF18" s="32"/>
      <c r="AG18" s="31"/>
      <c r="AH18" s="40"/>
      <c r="AI18" s="41"/>
      <c r="AJ18" s="32"/>
      <c r="AK18" s="36"/>
      <c r="AL18" s="575"/>
    </row>
    <row r="19" spans="1:38" ht="146.25" x14ac:dyDescent="0.25">
      <c r="A19" s="56" t="s">
        <v>82</v>
      </c>
      <c r="B19" s="56" t="s">
        <v>55</v>
      </c>
      <c r="C19" s="56"/>
      <c r="D19" s="56"/>
      <c r="E19" s="56" t="s">
        <v>94</v>
      </c>
      <c r="F19" s="56"/>
      <c r="G19" s="56"/>
      <c r="H19" s="56"/>
      <c r="I19" s="56">
        <v>40</v>
      </c>
      <c r="J19" s="75">
        <f t="shared" si="0"/>
        <v>40</v>
      </c>
      <c r="K19" s="59" t="s">
        <v>1662</v>
      </c>
      <c r="L19" s="56" t="s">
        <v>1013</v>
      </c>
      <c r="M19" s="56" t="s">
        <v>84</v>
      </c>
      <c r="N19" s="56" t="s">
        <v>95</v>
      </c>
      <c r="O19" s="56" t="s">
        <v>96</v>
      </c>
      <c r="P19" s="56">
        <v>60</v>
      </c>
      <c r="Q19" s="56" t="s">
        <v>87</v>
      </c>
      <c r="R19" s="39"/>
      <c r="S19" s="32"/>
      <c r="T19" s="32"/>
      <c r="U19" s="32"/>
      <c r="V19" s="32"/>
      <c r="W19" s="32"/>
      <c r="X19" s="32"/>
      <c r="Y19" s="32"/>
      <c r="Z19" s="32"/>
      <c r="AA19" s="32"/>
      <c r="AB19" s="32"/>
      <c r="AC19" s="32"/>
      <c r="AD19" s="32"/>
      <c r="AE19" s="32"/>
      <c r="AF19" s="32"/>
      <c r="AG19" s="31"/>
      <c r="AH19" s="40"/>
      <c r="AI19" s="41"/>
      <c r="AJ19" s="32"/>
      <c r="AK19" s="36"/>
      <c r="AL19" s="575"/>
    </row>
    <row r="20" spans="1:38" ht="146.25" x14ac:dyDescent="0.25">
      <c r="A20" s="56" t="s">
        <v>82</v>
      </c>
      <c r="B20" s="56" t="s">
        <v>55</v>
      </c>
      <c r="C20" s="56"/>
      <c r="D20" s="56"/>
      <c r="E20" s="56" t="s">
        <v>97</v>
      </c>
      <c r="F20" s="56"/>
      <c r="G20" s="56">
        <v>40</v>
      </c>
      <c r="H20" s="56"/>
      <c r="I20" s="56"/>
      <c r="J20" s="75">
        <f t="shared" si="0"/>
        <v>40</v>
      </c>
      <c r="K20" s="59" t="s">
        <v>1662</v>
      </c>
      <c r="L20" s="56" t="s">
        <v>1013</v>
      </c>
      <c r="M20" s="56" t="s">
        <v>84</v>
      </c>
      <c r="N20" s="56" t="s">
        <v>95</v>
      </c>
      <c r="O20" s="56" t="s">
        <v>98</v>
      </c>
      <c r="P20" s="56">
        <v>40</v>
      </c>
      <c r="Q20" s="56" t="s">
        <v>87</v>
      </c>
      <c r="R20" s="39"/>
      <c r="S20" s="32"/>
      <c r="T20" s="32"/>
      <c r="U20" s="32"/>
      <c r="V20" s="32"/>
      <c r="W20" s="32"/>
      <c r="X20" s="32"/>
      <c r="Y20" s="32"/>
      <c r="Z20" s="32"/>
      <c r="AA20" s="32"/>
      <c r="AB20" s="32"/>
      <c r="AC20" s="32"/>
      <c r="AD20" s="32"/>
      <c r="AE20" s="32"/>
      <c r="AF20" s="32"/>
      <c r="AG20" s="31"/>
      <c r="AH20" s="40"/>
      <c r="AI20" s="41"/>
      <c r="AJ20" s="32"/>
      <c r="AK20" s="36"/>
      <c r="AL20" s="575"/>
    </row>
    <row r="21" spans="1:38" ht="146.25" x14ac:dyDescent="0.25">
      <c r="A21" s="56" t="s">
        <v>82</v>
      </c>
      <c r="B21" s="56" t="s">
        <v>55</v>
      </c>
      <c r="C21" s="56"/>
      <c r="D21" s="56"/>
      <c r="E21" s="56" t="s">
        <v>99</v>
      </c>
      <c r="F21" s="56"/>
      <c r="G21" s="56">
        <v>40</v>
      </c>
      <c r="H21" s="56"/>
      <c r="I21" s="56"/>
      <c r="J21" s="75">
        <f t="shared" si="0"/>
        <v>40</v>
      </c>
      <c r="K21" s="59" t="s">
        <v>1662</v>
      </c>
      <c r="L21" s="56" t="s">
        <v>1013</v>
      </c>
      <c r="M21" s="56" t="s">
        <v>84</v>
      </c>
      <c r="N21" s="56" t="s">
        <v>95</v>
      </c>
      <c r="O21" s="56" t="s">
        <v>100</v>
      </c>
      <c r="P21" s="56">
        <v>40</v>
      </c>
      <c r="Q21" s="56" t="s">
        <v>87</v>
      </c>
      <c r="R21" s="39"/>
      <c r="S21" s="32"/>
      <c r="T21" s="32"/>
      <c r="U21" s="32"/>
      <c r="V21" s="32"/>
      <c r="W21" s="32"/>
      <c r="X21" s="32"/>
      <c r="Y21" s="32"/>
      <c r="Z21" s="32"/>
      <c r="AA21" s="32"/>
      <c r="AB21" s="32"/>
      <c r="AC21" s="32"/>
      <c r="AD21" s="32"/>
      <c r="AE21" s="32"/>
      <c r="AF21" s="32"/>
      <c r="AG21" s="31"/>
      <c r="AH21" s="40"/>
      <c r="AI21" s="41"/>
      <c r="AJ21" s="32"/>
      <c r="AK21" s="36"/>
      <c r="AL21" s="575"/>
    </row>
    <row r="22" spans="1:38" ht="146.25" x14ac:dyDescent="0.25">
      <c r="A22" s="56" t="s">
        <v>82</v>
      </c>
      <c r="B22" s="56" t="s">
        <v>55</v>
      </c>
      <c r="C22" s="56"/>
      <c r="D22" s="56"/>
      <c r="E22" s="56" t="s">
        <v>101</v>
      </c>
      <c r="F22" s="56"/>
      <c r="G22" s="56"/>
      <c r="H22" s="56">
        <v>29</v>
      </c>
      <c r="I22" s="56"/>
      <c r="J22" s="75">
        <f t="shared" si="0"/>
        <v>29</v>
      </c>
      <c r="K22" s="59" t="s">
        <v>1662</v>
      </c>
      <c r="L22" s="56" t="s">
        <v>1013</v>
      </c>
      <c r="M22" s="56" t="s">
        <v>84</v>
      </c>
      <c r="N22" s="56" t="s">
        <v>95</v>
      </c>
      <c r="O22" s="56" t="s">
        <v>102</v>
      </c>
      <c r="P22" s="56">
        <v>29</v>
      </c>
      <c r="Q22" s="56" t="s">
        <v>87</v>
      </c>
      <c r="R22" s="39"/>
      <c r="S22" s="32"/>
      <c r="T22" s="32"/>
      <c r="U22" s="32"/>
      <c r="V22" s="32"/>
      <c r="W22" s="32"/>
      <c r="X22" s="32"/>
      <c r="Y22" s="32"/>
      <c r="Z22" s="32"/>
      <c r="AA22" s="32"/>
      <c r="AB22" s="32"/>
      <c r="AC22" s="32"/>
      <c r="AD22" s="32"/>
      <c r="AE22" s="32"/>
      <c r="AF22" s="32"/>
      <c r="AG22" s="31"/>
      <c r="AH22" s="40"/>
      <c r="AI22" s="41"/>
      <c r="AJ22" s="32"/>
      <c r="AK22" s="36"/>
      <c r="AL22" s="575"/>
    </row>
    <row r="23" spans="1:38" ht="146.25" x14ac:dyDescent="0.25">
      <c r="A23" s="56" t="s">
        <v>82</v>
      </c>
      <c r="B23" s="56"/>
      <c r="C23" s="56" t="s">
        <v>55</v>
      </c>
      <c r="D23" s="56"/>
      <c r="E23" s="56" t="s">
        <v>103</v>
      </c>
      <c r="F23" s="56">
        <v>10</v>
      </c>
      <c r="G23" s="56">
        <v>15</v>
      </c>
      <c r="H23" s="56">
        <v>20</v>
      </c>
      <c r="I23" s="56">
        <v>20</v>
      </c>
      <c r="J23" s="75">
        <f t="shared" si="0"/>
        <v>65</v>
      </c>
      <c r="K23" s="59" t="s">
        <v>1663</v>
      </c>
      <c r="L23" s="56" t="s">
        <v>1013</v>
      </c>
      <c r="M23" s="56" t="s">
        <v>84</v>
      </c>
      <c r="N23" s="56" t="s">
        <v>85</v>
      </c>
      <c r="O23" s="56" t="s">
        <v>104</v>
      </c>
      <c r="P23" s="56">
        <v>65</v>
      </c>
      <c r="Q23" s="56" t="s">
        <v>87</v>
      </c>
      <c r="R23" s="39"/>
      <c r="S23" s="32"/>
      <c r="T23" s="32"/>
      <c r="U23" s="32"/>
      <c r="V23" s="32"/>
      <c r="W23" s="32"/>
      <c r="X23" s="32"/>
      <c r="Y23" s="32"/>
      <c r="Z23" s="32"/>
      <c r="AA23" s="32"/>
      <c r="AB23" s="32"/>
      <c r="AC23" s="32"/>
      <c r="AD23" s="32"/>
      <c r="AE23" s="32"/>
      <c r="AF23" s="32"/>
      <c r="AG23" s="31"/>
      <c r="AH23" s="40"/>
      <c r="AI23" s="41"/>
      <c r="AJ23" s="32"/>
      <c r="AK23" s="36"/>
      <c r="AL23" s="575"/>
    </row>
    <row r="24" spans="1:38" ht="146.25" x14ac:dyDescent="0.25">
      <c r="A24" s="56" t="s">
        <v>82</v>
      </c>
      <c r="B24" s="56"/>
      <c r="C24" s="56" t="s">
        <v>55</v>
      </c>
      <c r="D24" s="56"/>
      <c r="E24" s="56" t="s">
        <v>105</v>
      </c>
      <c r="F24" s="56">
        <v>10</v>
      </c>
      <c r="G24" s="56">
        <v>10</v>
      </c>
      <c r="H24" s="56">
        <v>10</v>
      </c>
      <c r="I24" s="56">
        <v>10</v>
      </c>
      <c r="J24" s="75">
        <f t="shared" si="0"/>
        <v>40</v>
      </c>
      <c r="K24" s="59" t="s">
        <v>1663</v>
      </c>
      <c r="L24" s="56" t="s">
        <v>1013</v>
      </c>
      <c r="M24" s="56" t="s">
        <v>84</v>
      </c>
      <c r="N24" s="56" t="s">
        <v>85</v>
      </c>
      <c r="O24" s="56" t="s">
        <v>104</v>
      </c>
      <c r="P24" s="56">
        <v>40</v>
      </c>
      <c r="Q24" s="56" t="s">
        <v>87</v>
      </c>
      <c r="R24" s="39"/>
      <c r="S24" s="32"/>
      <c r="T24" s="32"/>
      <c r="U24" s="32"/>
      <c r="V24" s="32"/>
      <c r="W24" s="32"/>
      <c r="X24" s="32"/>
      <c r="Y24" s="32"/>
      <c r="Z24" s="32"/>
      <c r="AA24" s="32"/>
      <c r="AB24" s="32"/>
      <c r="AC24" s="32"/>
      <c r="AD24" s="32"/>
      <c r="AE24" s="32"/>
      <c r="AF24" s="32"/>
      <c r="AG24" s="31"/>
      <c r="AH24" s="40"/>
      <c r="AI24" s="41"/>
      <c r="AJ24" s="32"/>
      <c r="AK24" s="36"/>
      <c r="AL24" s="575"/>
    </row>
    <row r="25" spans="1:38" ht="146.25" x14ac:dyDescent="0.25">
      <c r="A25" s="56" t="s">
        <v>82</v>
      </c>
      <c r="B25" s="56"/>
      <c r="C25" s="56"/>
      <c r="D25" s="56" t="s">
        <v>55</v>
      </c>
      <c r="E25" s="56" t="s">
        <v>106</v>
      </c>
      <c r="F25" s="56">
        <v>10</v>
      </c>
      <c r="G25" s="56">
        <v>10</v>
      </c>
      <c r="H25" s="56">
        <v>10</v>
      </c>
      <c r="I25" s="56">
        <v>10</v>
      </c>
      <c r="J25" s="75">
        <f>SUM(F25:I25)</f>
        <v>40</v>
      </c>
      <c r="K25" s="59" t="s">
        <v>1663</v>
      </c>
      <c r="L25" s="56" t="s">
        <v>1013</v>
      </c>
      <c r="M25" s="56" t="s">
        <v>84</v>
      </c>
      <c r="N25" s="56" t="s">
        <v>85</v>
      </c>
      <c r="O25" s="56" t="s">
        <v>104</v>
      </c>
      <c r="P25" s="56">
        <v>40</v>
      </c>
      <c r="Q25" s="56" t="s">
        <v>87</v>
      </c>
      <c r="R25" s="39"/>
      <c r="S25" s="32"/>
      <c r="T25" s="32"/>
      <c r="U25" s="32"/>
      <c r="V25" s="32"/>
      <c r="W25" s="32"/>
      <c r="X25" s="32"/>
      <c r="Y25" s="32"/>
      <c r="Z25" s="32"/>
      <c r="AA25" s="32"/>
      <c r="AB25" s="32"/>
      <c r="AC25" s="32"/>
      <c r="AD25" s="32"/>
      <c r="AE25" s="32"/>
      <c r="AF25" s="32"/>
      <c r="AG25" s="31"/>
      <c r="AH25" s="40"/>
      <c r="AI25" s="41"/>
      <c r="AJ25" s="32"/>
      <c r="AK25" s="36"/>
      <c r="AL25" s="575"/>
    </row>
    <row r="26" spans="1:38" ht="15.75" thickBot="1" x14ac:dyDescent="0.3">
      <c r="A26" s="60"/>
      <c r="B26" s="61"/>
      <c r="C26" s="62"/>
      <c r="D26" s="63"/>
      <c r="E26" s="62"/>
      <c r="F26" s="64"/>
      <c r="G26" s="64"/>
      <c r="H26" s="64"/>
      <c r="I26" s="64"/>
      <c r="J26" s="65">
        <f t="shared" ref="J26:J27" si="1">SUM(F26:I26)</f>
        <v>0</v>
      </c>
      <c r="K26" s="66"/>
      <c r="L26" s="67"/>
      <c r="M26" s="68"/>
      <c r="N26" s="68"/>
      <c r="O26" s="69"/>
      <c r="P26" s="69"/>
      <c r="Q26" s="69"/>
      <c r="R26" s="70"/>
      <c r="S26" s="64"/>
      <c r="T26" s="64"/>
      <c r="U26" s="64"/>
      <c r="V26" s="61"/>
      <c r="W26" s="62"/>
      <c r="X26" s="62"/>
      <c r="Y26" s="62"/>
      <c r="Z26" s="62"/>
      <c r="AA26" s="62"/>
      <c r="AB26" s="62"/>
      <c r="AC26" s="62"/>
      <c r="AD26" s="62"/>
      <c r="AE26" s="62"/>
      <c r="AF26" s="62"/>
      <c r="AG26" s="71"/>
      <c r="AH26" s="72"/>
      <c r="AI26" s="73"/>
      <c r="AJ26" s="62"/>
      <c r="AK26" s="62"/>
      <c r="AL26" s="74"/>
    </row>
    <row r="27" spans="1:38" ht="15.75" thickBot="1" x14ac:dyDescent="0.3">
      <c r="A27" s="43" t="s">
        <v>45</v>
      </c>
      <c r="B27" s="44"/>
      <c r="C27" s="44"/>
      <c r="D27" s="44"/>
      <c r="E27" s="45"/>
      <c r="F27" s="46">
        <f>SUM(F14:F26)</f>
        <v>58</v>
      </c>
      <c r="G27" s="46">
        <f>SUM(G14:G26)</f>
        <v>151</v>
      </c>
      <c r="H27" s="46">
        <f>SUM(H14:H26)</f>
        <v>150</v>
      </c>
      <c r="I27" s="46">
        <f>SUM(I14:I26)</f>
        <v>128</v>
      </c>
      <c r="J27" s="47">
        <f t="shared" si="1"/>
        <v>487</v>
      </c>
      <c r="K27" s="48" t="s">
        <v>70</v>
      </c>
      <c r="L27" s="48" t="s">
        <v>70</v>
      </c>
      <c r="M27" s="49" t="s">
        <v>70</v>
      </c>
      <c r="N27" s="46">
        <v>20</v>
      </c>
      <c r="O27" s="50"/>
      <c r="P27" s="50"/>
      <c r="Q27" s="50"/>
      <c r="R27" s="51">
        <f>SUM(R14:R26)</f>
        <v>0</v>
      </c>
      <c r="S27" s="46">
        <f>SUM(S14:S26)</f>
        <v>0</v>
      </c>
      <c r="T27" s="46">
        <f>SUM(T14:T26)</f>
        <v>0</v>
      </c>
      <c r="U27" s="46"/>
      <c r="V27" s="46">
        <f>SUM(V14:V26)</f>
        <v>0</v>
      </c>
      <c r="W27" s="46">
        <f>SUM(W14:W26)</f>
        <v>0</v>
      </c>
      <c r="X27" s="46"/>
      <c r="Y27" s="46">
        <f>SUM(Y14:Y26)</f>
        <v>0</v>
      </c>
      <c r="Z27" s="46">
        <f>SUM(Z14:Z26)</f>
        <v>0</v>
      </c>
      <c r="AA27" s="52"/>
      <c r="AB27" s="52"/>
      <c r="AC27" s="46">
        <f>SUM(AC14:AC26)</f>
        <v>0</v>
      </c>
      <c r="AD27" s="46">
        <f>SUM(AD14:AD26)</f>
        <v>0</v>
      </c>
      <c r="AE27" s="46">
        <f>SUM(AE14:AE26)</f>
        <v>0</v>
      </c>
      <c r="AF27" s="46">
        <f>SUM(AF14:AF26)</f>
        <v>0</v>
      </c>
      <c r="AG27" s="53"/>
      <c r="AH27" s="54"/>
      <c r="AI27" s="55" t="e">
        <f>AVERAGE(AI14:AI26)</f>
        <v>#DIV/0!</v>
      </c>
      <c r="AJ27" s="52">
        <f>SUM(AJ14:AJ26)</f>
        <v>0</v>
      </c>
      <c r="AK27" s="52"/>
      <c r="AL27" s="27"/>
    </row>
    <row r="28" spans="1:38" ht="15.75" thickBot="1" x14ac:dyDescent="0.3">
      <c r="A28" s="762" t="s">
        <v>107</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4"/>
    </row>
    <row r="32" spans="1:38" x14ac:dyDescent="0.25">
      <c r="A32" s="742" t="s">
        <v>108</v>
      </c>
      <c r="B32" s="742"/>
      <c r="C32" s="742"/>
      <c r="D32" s="742"/>
      <c r="E32" s="742"/>
    </row>
    <row r="33" spans="1:5" x14ac:dyDescent="0.25">
      <c r="A33" t="s">
        <v>73</v>
      </c>
    </row>
    <row r="36" spans="1:5" x14ac:dyDescent="0.25">
      <c r="A36" s="742" t="s">
        <v>74</v>
      </c>
      <c r="B36" s="742"/>
      <c r="C36" s="742"/>
      <c r="D36" s="742"/>
      <c r="E36" s="742"/>
    </row>
    <row r="37" spans="1:5" x14ac:dyDescent="0.25">
      <c r="A37" t="s">
        <v>75</v>
      </c>
    </row>
  </sheetData>
  <mergeCells count="40">
    <mergeCell ref="A28:AL28"/>
    <mergeCell ref="A32:E32"/>
    <mergeCell ref="AJ11:AJ13"/>
    <mergeCell ref="AK11:AK13"/>
    <mergeCell ref="S11:S13"/>
    <mergeCell ref="A36:E36"/>
    <mergeCell ref="AE11:AF12"/>
    <mergeCell ref="AG11:AG13"/>
    <mergeCell ref="AH11:AH13"/>
    <mergeCell ref="AI11:AI13"/>
    <mergeCell ref="T11:T13"/>
    <mergeCell ref="U11:U13"/>
    <mergeCell ref="V11:Z11"/>
    <mergeCell ref="AA11:AA13"/>
    <mergeCell ref="AB11:AB13"/>
    <mergeCell ref="AC11:AD12"/>
    <mergeCell ref="N11:N13"/>
    <mergeCell ref="O11:O13"/>
    <mergeCell ref="P11:P13"/>
    <mergeCell ref="Q11:Q13"/>
    <mergeCell ref="R11:R13"/>
    <mergeCell ref="A6:AJ6"/>
    <mergeCell ref="A10:N10"/>
    <mergeCell ref="R10:AL10"/>
    <mergeCell ref="A11:A13"/>
    <mergeCell ref="B11:D12"/>
    <mergeCell ref="E11:E13"/>
    <mergeCell ref="F11:J12"/>
    <mergeCell ref="K11:K13"/>
    <mergeCell ref="L11:L13"/>
    <mergeCell ref="M11:M13"/>
    <mergeCell ref="AL11:AL13"/>
    <mergeCell ref="V12:W12"/>
    <mergeCell ref="X12:Z12"/>
    <mergeCell ref="A1:E4"/>
    <mergeCell ref="F1:O2"/>
    <mergeCell ref="P1:Q1"/>
    <mergeCell ref="P2:Q2"/>
    <mergeCell ref="F3:O4"/>
    <mergeCell ref="P3:Q4"/>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Agricultura</vt:lpstr>
      <vt:lpstr>Ambiente</vt:lpstr>
      <vt:lpstr>CTeI</vt:lpstr>
      <vt:lpstr>Competitividad</vt:lpstr>
      <vt:lpstr>Cooperación</vt:lpstr>
      <vt:lpstr>Desarrollo S.</vt:lpstr>
      <vt:lpstr>Educación</vt:lpstr>
      <vt:lpstr>Función Pública</vt:lpstr>
      <vt:lpstr>General</vt:lpstr>
      <vt:lpstr>Gobierno</vt:lpstr>
      <vt:lpstr>Hábitat y Vi.</vt:lpstr>
      <vt:lpstr>Minas</vt:lpstr>
      <vt:lpstr>Mujer</vt:lpstr>
      <vt:lpstr>Planeación</vt:lpstr>
      <vt:lpstr>Salud</vt:lpstr>
      <vt:lpstr>TIC</vt:lpstr>
      <vt:lpstr>Transporte</vt:lpstr>
      <vt:lpstr>UAEGRD</vt:lpstr>
      <vt:lpstr>ACPP</vt:lpstr>
      <vt:lpstr>Beneficencia</vt:lpstr>
      <vt:lpstr>EPC</vt:lpstr>
      <vt:lpstr>ICCU</vt:lpstr>
      <vt:lpstr>IDACO</vt:lpstr>
      <vt:lpstr>IDECUT</vt:lpstr>
      <vt:lpstr>Indeportes</vt:lpstr>
      <vt:lpstr>Consolidado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Jazmin Orozco Quecano</dc:creator>
  <cp:lastModifiedBy>Luz Stephanie Duran Wilches</cp:lastModifiedBy>
  <dcterms:created xsi:type="dcterms:W3CDTF">2018-02-27T21:03:20Z</dcterms:created>
  <dcterms:modified xsi:type="dcterms:W3CDTF">2018-03-21T21:50:34Z</dcterms:modified>
</cp:coreProperties>
</file>