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LMER\OneDrive\Escritorio\GOBERNACION\PLANEACION\"/>
    </mc:Choice>
  </mc:AlternateContent>
  <bookViews>
    <workbookView xWindow="0" yWindow="0" windowWidth="20490" windowHeight="7200"/>
  </bookViews>
  <sheets>
    <sheet name="PA PROGRAMACIÓN 2021" sheetId="1" r:id="rId1"/>
    <sheet name="tabla dinamica" sheetId="5" state="hidden" r:id="rId2"/>
  </sheets>
  <definedNames>
    <definedName name="_xlnm._FilterDatabase" localSheetId="0" hidden="1">'PA PROGRAMACIÓN 2021'!$A$1:$BF$20</definedName>
    <definedName name="Z_42CD3529_4025_475D_AF7B_B1813EF0892F_.wvu.FilterData" localSheetId="0" hidden="1">'PA PROGRAMACIÓN 2021'!$A$3:$BG$20</definedName>
    <definedName name="Z_4908CC79_8797_42CA_B79F_150236CF4062_.wvu.FilterData" localSheetId="0" hidden="1">'PA PROGRAMACIÓN 2021'!$A$3:$BG$20</definedName>
    <definedName name="Z_56A666CA_73AE_4F79_9BE7_4583068E47A6_.wvu.FilterData" localSheetId="0" hidden="1">'PA PROGRAMACIÓN 2021'!$A$3:$BI$20</definedName>
    <definedName name="Z_6BD2A4CA_16F6_4470_B158_267027FF667D_.wvu.FilterData" localSheetId="0" hidden="1">'PA PROGRAMACIÓN 2021'!$A$3:$BG$20</definedName>
    <definedName name="Z_6F9A7926_393F_446F_937B_B67896F020A6_.wvu.FilterData" localSheetId="0" hidden="1">'PA PROGRAMACIÓN 2021'!$A$3:$BG$20</definedName>
    <definedName name="Z_7345CBBA_F4D0_4C55_969F_8AFA442EE7EA_.wvu.FilterData" localSheetId="0" hidden="1">'PA PROGRAMACIÓN 2021'!$A$3:$BQ$318</definedName>
    <definedName name="Z_8A1544F8_C3BB_409F_93D5_CF9307623905_.wvu.FilterData" localSheetId="0" hidden="1">'PA PROGRAMACIÓN 2021'!$A$3:$BG$20</definedName>
    <definedName name="Z_8EF8C832_B7FF_420E_A211_813FE0CBBC23_.wvu.FilterData" localSheetId="0" hidden="1">'PA PROGRAMACIÓN 2021'!$A$3:$BB$20</definedName>
    <definedName name="Z_8F6C5335_454D_474E_9F1C_2020346527C8_.wvu.FilterData" localSheetId="0" hidden="1">'PA PROGRAMACIÓN 2021'!$A$3:$BP$20</definedName>
    <definedName name="Z_B01D0501_A92B_491C_A303_A77A78572030_.wvu.FilterData" localSheetId="0" hidden="1">'PA PROGRAMACIÓN 2021'!$A$3:$BB$20</definedName>
    <definedName name="Z_B4B746D0_4803_471A_97B3_027A8D13B3BA_.wvu.FilterData" localSheetId="0" hidden="1">'PA PROGRAMACIÓN 2021'!$A$1</definedName>
    <definedName name="Z_B88EF8C5_0889_4D1B_88D1_71E876BADCED_.wvu.FilterData" localSheetId="0" hidden="1">'PA PROGRAMACIÓN 2021'!$A$3:$BC$20</definedName>
    <definedName name="Z_C582C94F_9652_4257_9450_D7F1BDD3C652_.wvu.FilterData" localSheetId="0" hidden="1">'PA PROGRAMACIÓN 2021'!$A$3:$BG$20</definedName>
    <definedName name="Z_EA2CD2D0_9A84_4745_A276_4DC1CA81CB9E_.wvu.FilterData" localSheetId="0" hidden="1">'PA PROGRAMACIÓN 2021'!$A$3:$BG$20</definedName>
    <definedName name="Z_EFE1A329_CC37_49AD_9CA1_DFBF77B74173_.wvu.FilterData" localSheetId="0" hidden="1">'PA PROGRAMACIÓN 2021'!$A$3:$BG$20</definedName>
    <definedName name="Z_F4A6D235_8741_4306_B107_96E9474B8DC8_.wvu.FilterData" localSheetId="0" hidden="1">'PA PROGRAMACIÓN 2021'!$A$3:$BB$20</definedName>
    <definedName name="Z_F92AD4CD_E8F4_4109_8DB4_DC187144E593_.wvu.FilterData" localSheetId="0" hidden="1">'PA PROGRAMACIÓN 2021'!$A$3:$BB$20</definedName>
  </definedNames>
  <calcPr calcId="179021"/>
  <customWorkbookViews>
    <customWorkbookView name="Filtro 2" guid="{6D4C717E-0E36-4ED7-A9B6-745460E29114}" maximized="1" windowWidth="0" windowHeight="0" activeSheetId="0"/>
    <customWorkbookView name="Filtro 1" guid="{3507E285-4079-46FC-A924-DBF8A7C12B33}" maximized="1" windowWidth="0" windowHeight="0" activeSheetId="0"/>
    <customWorkbookView name="Libia" guid="{6F9A7926-393F-446F-937B-B67896F020A6}" maximized="1" windowWidth="0" windowHeight="0" activeSheetId="0"/>
    <customWorkbookView name="Higinio" guid="{EFE1A329-CC37-49AD-9CA1-DFBF77B74173}" maximized="1" windowWidth="0" windowHeight="0" activeSheetId="0"/>
    <customWorkbookView name="Gonzalo" guid="{C582C94F-9652-4257-9450-D7F1BDD3C652}" maximized="1" windowWidth="0" windowHeight="0" activeSheetId="0"/>
    <customWorkbookView name="Gilberth" guid="{B01D0501-A92B-491C-A303-A77A78572030}" maximized="1" windowWidth="0" windowHeight="0" activeSheetId="0"/>
    <customWorkbookView name="Tito" guid="{F92AD4CD-E8F4-4109-8DB4-DC187144E593}" maximized="1" windowWidth="0" windowHeight="0" activeSheetId="0"/>
    <customWorkbookView name="Cony" guid="{F4A6D235-8741-4306-B107-96E9474B8DC8}" maximized="1" windowWidth="0" windowHeight="0" activeSheetId="0"/>
    <customWorkbookView name="Jonathan" guid="{B4B746D0-4803-471A-97B3-027A8D13B3BA}" maximized="1" windowWidth="0" windowHeight="0" activeSheetId="0"/>
    <customWorkbookView name="Conny 2" guid="{56A666CA-73AE-4F79-9BE7-4583068E47A6}" maximized="1" windowWidth="0" windowHeight="0" activeSheetId="0"/>
    <customWorkbookView name="Francisco" guid="{B88EF8C5-0889-4D1B-88D1-71E876BADCED}" maximized="1" windowWidth="0" windowHeight="0" activeSheetId="0"/>
    <customWorkbookView name="Alexa 2" guid="{7345CBBA-F4D0-4C55-969F-8AFA442EE7EA}" maximized="1" windowWidth="0" windowHeight="0" activeSheetId="0"/>
    <customWorkbookView name="Constanza" guid="{7B85E5F9-C489-4AEB-B374-8B9F65AE7300}" maximized="1" windowWidth="0" windowHeight="0" activeSheetId="0"/>
    <customWorkbookView name="Daniela" guid="{8EF8C832-B7FF-420E-A211-813FE0CBBC23}" maximized="1" windowWidth="0" windowHeight="0" activeSheetId="0"/>
    <customWorkbookView name="Alexandra" guid="{D6DCBD33-09A5-4E87-A77C-BA0D59AF2CFB}" maximized="1" windowWidth="0" windowHeight="0" activeSheetId="0"/>
    <customWorkbookView name="Angelita" guid="{42CD3529-4025-475D-AF7B-B1813EF0892F}" maximized="1" windowWidth="0" windowHeight="0" activeSheetId="0"/>
    <customWorkbookView name="Blanca" guid="{EA2CD2D0-9A84-4745-A276-4DC1CA81CB9E}" maximized="1" windowWidth="0" windowHeight="0" activeSheetId="0"/>
    <customWorkbookView name="Adrian" guid="{8A1544F8-C3BB-409F-93D5-CF9307623905}" maximized="1" windowWidth="0" windowHeight="0" activeSheetId="0"/>
    <customWorkbookView name="Claudia" guid="{6BD2A4CA-16F6-4470-B158-267027FF667D}" maximized="1" windowWidth="0" windowHeight="0" activeSheetId="0"/>
    <customWorkbookView name="Angelita 2" guid="{8F6C5335-454D-474E-9F1C-2020346527C8}" maximized="1" windowWidth="0" windowHeight="0" activeSheetId="0"/>
    <customWorkbookView name="Gilberto" guid="{4908CC79-8797-42CA-B79F-150236CF4062}" maximized="1" windowWidth="0" windowHeight="0" activeSheetId="0"/>
  </customWorkbookViews>
  <pivotCaches>
    <pivotCache cacheId="0" r:id="rId3"/>
  </pivotCaches>
</workbook>
</file>

<file path=xl/calcChain.xml><?xml version="1.0" encoding="utf-8"?>
<calcChain xmlns="http://schemas.openxmlformats.org/spreadsheetml/2006/main">
  <c r="AZ20" i="1" l="1"/>
  <c r="AY20" i="1"/>
  <c r="AW20" i="1"/>
  <c r="AI20" i="1"/>
  <c r="AJ20" i="1" s="1"/>
  <c r="AE20" i="1"/>
  <c r="AZ19" i="1"/>
  <c r="AY19" i="1"/>
  <c r="AW19" i="1"/>
  <c r="AI19" i="1"/>
  <c r="AJ19" i="1" s="1"/>
  <c r="AE19" i="1"/>
  <c r="AZ18" i="1"/>
  <c r="AY18" i="1"/>
  <c r="AW18" i="1"/>
  <c r="AI18" i="1"/>
  <c r="AJ18" i="1" s="1"/>
  <c r="AE18" i="1"/>
  <c r="AZ17" i="1"/>
  <c r="AY17" i="1"/>
  <c r="AW17" i="1"/>
  <c r="AI17" i="1"/>
  <c r="AJ17" i="1" s="1"/>
  <c r="AE17" i="1"/>
  <c r="AZ16" i="1"/>
  <c r="AY16" i="1"/>
  <c r="AW16" i="1"/>
  <c r="AI16" i="1"/>
  <c r="AJ16" i="1" s="1"/>
  <c r="AE16" i="1"/>
  <c r="BB15" i="1"/>
  <c r="AY14" i="1"/>
  <c r="AW14" i="1"/>
  <c r="AI14" i="1"/>
  <c r="AJ14" i="1" s="1"/>
  <c r="AE14" i="1"/>
  <c r="AZ13" i="1"/>
  <c r="AY13" i="1"/>
  <c r="AW13" i="1"/>
  <c r="AI13" i="1"/>
  <c r="AJ13" i="1" s="1"/>
  <c r="AE13" i="1"/>
  <c r="AY12" i="1"/>
  <c r="AI12" i="1"/>
  <c r="AE12" i="1"/>
  <c r="AY11" i="1"/>
  <c r="AW11" i="1"/>
  <c r="AI11" i="1"/>
  <c r="AJ11" i="1" s="1"/>
  <c r="AE11" i="1"/>
  <c r="AY10" i="1"/>
  <c r="AW10" i="1"/>
  <c r="AX10" i="1" s="1"/>
  <c r="BB10" i="1" s="1"/>
  <c r="AI10" i="1"/>
  <c r="AJ10" i="1" s="1"/>
  <c r="AE10" i="1"/>
  <c r="BB9" i="1"/>
  <c r="AZ8" i="1"/>
  <c r="AY8" i="1"/>
  <c r="AW8" i="1"/>
  <c r="AI8" i="1"/>
  <c r="AJ8" i="1" s="1"/>
  <c r="AE8" i="1"/>
  <c r="AZ7" i="1"/>
  <c r="AY7" i="1"/>
  <c r="AW7" i="1"/>
  <c r="AF7" i="1"/>
  <c r="AI7" i="1" s="1"/>
  <c r="AJ7" i="1" s="1"/>
  <c r="AE7" i="1"/>
  <c r="AZ6" i="1"/>
  <c r="AY6" i="1"/>
  <c r="AW6" i="1"/>
  <c r="AI6" i="1"/>
  <c r="AJ6" i="1" s="1"/>
  <c r="AE6" i="1"/>
  <c r="AZ5" i="1"/>
  <c r="AY5" i="1"/>
  <c r="AW5" i="1"/>
  <c r="AI5" i="1"/>
  <c r="AJ5" i="1" s="1"/>
  <c r="AE5" i="1"/>
  <c r="BB4" i="1"/>
  <c r="AX20" i="1" l="1"/>
  <c r="BB20" i="1" s="1"/>
  <c r="AX13" i="1"/>
  <c r="BB13" i="1" s="1"/>
  <c r="AX14" i="1"/>
  <c r="BB14" i="1" s="1"/>
  <c r="AX5" i="1"/>
  <c r="BB5" i="1" s="1"/>
  <c r="AX7" i="1"/>
  <c r="BB7" i="1" s="1"/>
  <c r="AX8" i="1"/>
  <c r="AX6" i="1"/>
  <c r="BB6" i="1" s="1"/>
  <c r="AX11" i="1"/>
  <c r="BB11" i="1" s="1"/>
  <c r="AS12" i="1"/>
  <c r="AW12" i="1" s="1"/>
  <c r="AX12" i="1" s="1"/>
  <c r="BB12" i="1" s="1"/>
  <c r="AJ12" i="1"/>
  <c r="AX19" i="1"/>
  <c r="BB19" i="1" s="1"/>
  <c r="AX18" i="1"/>
  <c r="BB18" i="1" s="1"/>
  <c r="AX17" i="1"/>
  <c r="BB17" i="1" s="1"/>
  <c r="AX16" i="1"/>
  <c r="BB16" i="1" s="1"/>
  <c r="BB8" i="1"/>
</calcChain>
</file>

<file path=xl/sharedStrings.xml><?xml version="1.0" encoding="utf-8"?>
<sst xmlns="http://schemas.openxmlformats.org/spreadsheetml/2006/main" count="482" uniqueCount="158">
  <si>
    <t xml:space="preserve">Programado Banco </t>
  </si>
  <si>
    <t>Programacion Plan de Accion INICIAL</t>
  </si>
  <si>
    <t>ANULADO  CONCEPTO  871/26/02/2021 cONCEPTO 311 DE SALUD-SOCILICTUD CONCEPTO  330</t>
  </si>
  <si>
    <t>V° B° CONCEPTO</t>
  </si>
  <si>
    <t>Comentario</t>
  </si>
  <si>
    <t>PROGRAMACIÓN FISICA</t>
  </si>
  <si>
    <t>PROGRAMACIÓN FINANCIERA</t>
  </si>
  <si>
    <t>CENTRO GESTOR</t>
  </si>
  <si>
    <t>UNIDAD DE MEDIDA</t>
  </si>
  <si>
    <r>
      <rPr>
        <b/>
        <sz val="8"/>
        <color theme="1"/>
        <rFont val="Calibri Light"/>
      </rPr>
      <t>PROGRAMACIÓN FÍSICA VIGENCIA</t>
    </r>
  </si>
  <si>
    <t>FECHA INICIO</t>
  </si>
  <si>
    <t>DURACIÓN (MESES)</t>
  </si>
  <si>
    <t xml:space="preserve">RECURSOS </t>
  </si>
  <si>
    <t xml:space="preserve">DIRECCIÓN RESPONSABLE </t>
  </si>
  <si>
    <t xml:space="preserve">VALOR </t>
  </si>
  <si>
    <t xml:space="preserve">FECHA </t>
  </si>
  <si>
    <t xml:space="preserve">SALDO </t>
  </si>
  <si>
    <t>Sector CCPET</t>
  </si>
  <si>
    <t>Nombre Sector</t>
  </si>
  <si>
    <t>ID MGA Web</t>
  </si>
  <si>
    <t>BPIN</t>
  </si>
  <si>
    <t>Proyecto SPC (SAP)</t>
  </si>
  <si>
    <t>Nombre Proyecto</t>
  </si>
  <si>
    <t>Indicador Producto o Actividad</t>
  </si>
  <si>
    <t>Cod Producto SAP</t>
  </si>
  <si>
    <t>Cod Producto DNP</t>
  </si>
  <si>
    <t>Nombre Producto</t>
  </si>
  <si>
    <t>Posición Presupuestal</t>
  </si>
  <si>
    <t>Centro Gestor</t>
  </si>
  <si>
    <t>Fondo</t>
  </si>
  <si>
    <t>Area Funcional</t>
  </si>
  <si>
    <t>Programa financiación</t>
  </si>
  <si>
    <t>Total Apropiado POAI 2021</t>
  </si>
  <si>
    <t>RPC</t>
  </si>
  <si>
    <t>N° META</t>
  </si>
  <si>
    <t>Descripción meta</t>
  </si>
  <si>
    <t>Indicador Meta</t>
  </si>
  <si>
    <t>Total Meta FISICA Cuatrienio</t>
  </si>
  <si>
    <t>Meta FISICA programada 2021</t>
  </si>
  <si>
    <t>Codigo de la Actividad Proyecto SPC (SAP)</t>
  </si>
  <si>
    <t>Nombre Actividad</t>
  </si>
  <si>
    <t>Programado Banco Financiero 2021</t>
  </si>
  <si>
    <t>Programado Banco Fisico 2021</t>
  </si>
  <si>
    <t>Unidad de medida</t>
  </si>
  <si>
    <t>Fecha Inicial   (AAAA-MM-DD)</t>
  </si>
  <si>
    <t>Duracion  (Meses)</t>
  </si>
  <si>
    <t>Programación fisica de la actividad</t>
  </si>
  <si>
    <t>Validador</t>
  </si>
  <si>
    <t xml:space="preserve">Financiera Recursos POAI/Recursos Propios descentralizadas </t>
  </si>
  <si>
    <t>Con Gestión</t>
  </si>
  <si>
    <t>Especie</t>
  </si>
  <si>
    <t>TOTAL PROGRAMACIÓN FINANCIERA</t>
  </si>
  <si>
    <t xml:space="preserve">Direccion Responsable </t>
  </si>
  <si>
    <r>
      <rPr>
        <b/>
        <sz val="8"/>
        <color theme="1"/>
        <rFont val="Calibri Light"/>
      </rPr>
      <t>PROGRAMACIÓN FÍSICA VIGENCIA</t>
    </r>
  </si>
  <si>
    <t xml:space="preserve">FONDO </t>
  </si>
  <si>
    <t>AREA FUNCIONAL</t>
  </si>
  <si>
    <t>POAI</t>
  </si>
  <si>
    <t>SGR</t>
  </si>
  <si>
    <t>Gestión No incorporada
GNI</t>
  </si>
  <si>
    <t>TOTAL REPROGRAMADO</t>
  </si>
  <si>
    <t>TOTAL VIGENTE</t>
  </si>
  <si>
    <t>Producto</t>
  </si>
  <si>
    <t>Actividad</t>
  </si>
  <si>
    <t>Num</t>
  </si>
  <si>
    <t>2.3.2.02.02.009</t>
  </si>
  <si>
    <t>1-0100</t>
  </si>
  <si>
    <t>1197.B</t>
  </si>
  <si>
    <t>1197.04</t>
  </si>
  <si>
    <t>1197.02</t>
  </si>
  <si>
    <t>1197.01</t>
  </si>
  <si>
    <t>1120</t>
  </si>
  <si>
    <t>41</t>
  </si>
  <si>
    <t>INCLUSIÓN SOCIAL Y RECONCILIACIÓN</t>
  </si>
  <si>
    <t>4102043</t>
  </si>
  <si>
    <t>Servicio de promoción de temas de dinámica relacional y desarrollo autónomo</t>
  </si>
  <si>
    <t>4102041</t>
  </si>
  <si>
    <t>Servicio de asistencia técnica en el ciclo de políticas públicas de familia y otras relacionadas</t>
  </si>
  <si>
    <t>274735</t>
  </si>
  <si>
    <t>2020004250279</t>
  </si>
  <si>
    <t>P&gt;298116</t>
  </si>
  <si>
    <t>Desarrollo de herramientas para fortalecer la Inteligencia Emocional y la Salud Mental en el Departamento Cundinamarca</t>
  </si>
  <si>
    <t>P&gt;298116/01</t>
  </si>
  <si>
    <t>4102040</t>
  </si>
  <si>
    <t>Documentos metodológicos</t>
  </si>
  <si>
    <t>5/010/CC</t>
  </si>
  <si>
    <t>20200042502794102040</t>
  </si>
  <si>
    <t>010</t>
  </si>
  <si>
    <t>Implementar el observatorio de felicidad y bienestar de Cundinamarca.</t>
  </si>
  <si>
    <t>Observatorio implementado</t>
  </si>
  <si>
    <t>MODIFICADO EL CONCEPTO 1009 -CAMBIO DE ACTIVIDAD -MODIFICADO CONCEPTO 1009</t>
  </si>
  <si>
    <t>P&gt;298116/01 0001</t>
  </si>
  <si>
    <t>Elaboración de estudios e investigaciones de bienestar y felicidad</t>
  </si>
  <si>
    <t xml:space="preserve">Alta Consejería para la Felicidad y el Bienestar </t>
  </si>
  <si>
    <t>26/01/2021-15/03/2021-15/06/2021</t>
  </si>
  <si>
    <t>P&gt;298116/01 0002</t>
  </si>
  <si>
    <t>Recolección, tabulación, desarrollo de indicadores , procesamiento y análisis de datos e información sobre el bienestar y felicidad</t>
  </si>
  <si>
    <t>26/01/2021-17/02/2021</t>
  </si>
  <si>
    <t>DEISY JOHANA JEREZ-KAREN MILLÁN VEGA</t>
  </si>
  <si>
    <t>P&gt;298116/01 0003</t>
  </si>
  <si>
    <t>Divulgación de la información</t>
  </si>
  <si>
    <t>11/02/2021-15/06/2021</t>
  </si>
  <si>
    <t>DEISY JOHANA JEREZ</t>
  </si>
  <si>
    <t>P&gt;298116/01 0004</t>
  </si>
  <si>
    <t>Operación del observatorio de bienestar y felicidad del Departamento</t>
  </si>
  <si>
    <t>13/01/2021- 17/02/2021-15/06/2021</t>
  </si>
  <si>
    <t>P&gt;298116/02</t>
  </si>
  <si>
    <t>5/011/CC</t>
  </si>
  <si>
    <t>20200042502794102041</t>
  </si>
  <si>
    <t>011</t>
  </si>
  <si>
    <t>Implementar la política pública de felicidad y bienestar en la primera fase</t>
  </si>
  <si>
    <t>Fases de la política pública de felicidad y bienestar implementadas</t>
  </si>
  <si>
    <t>P&gt;298116/02 0005</t>
  </si>
  <si>
    <t>Asesorar la integración de las políticas públicas del departamento de Cundinamarca con el enfoque de Felicidad y Bienestar</t>
  </si>
  <si>
    <t>P&gt;298116/02 0006</t>
  </si>
  <si>
    <t>Desarrollar un proceso de articulación de la política pública de felicidad y bienestar con las políticas públicas asociadas al bienestar de los 116 municipios del Departamento</t>
  </si>
  <si>
    <t>P&gt;298116/02 0007</t>
  </si>
  <si>
    <t>Celebración del día internacional de la Felicidad: 20 de marzo</t>
  </si>
  <si>
    <t>Núm</t>
  </si>
  <si>
    <t>P&gt;298116/02 0008</t>
  </si>
  <si>
    <t>Asistencia técnica a través de capacitaciones, conferencias, talleres, simposios, entre otros, de la política pública de felicidad y bienestar</t>
  </si>
  <si>
    <t>26/01/2021-11/02/2021-08/03/2021-15/06/2021</t>
  </si>
  <si>
    <t>P&gt;298116/02 0009</t>
  </si>
  <si>
    <t>Actualizar e implementar el plan de acción de acuerdo con el diagnóstico de la política pública y el plan de Desarrollo Cundinamarca ¡Región de que Progresa!</t>
  </si>
  <si>
    <t>P&gt;298116/03</t>
  </si>
  <si>
    <t>5/012/CC</t>
  </si>
  <si>
    <t>20200042502794102043</t>
  </si>
  <si>
    <t>012</t>
  </si>
  <si>
    <t>Implementar la Escuela Móvil de Atención en Bienestar y Felicidad del departamento</t>
  </si>
  <si>
    <t>Escuela móvil de atención en bienestar y felicidad implementada</t>
  </si>
  <si>
    <t>P&gt;298116/03 0010</t>
  </si>
  <si>
    <t>Generar herramientas virtuales para el análisis de las emociones de la población en los 116 municipios del Departamento</t>
  </si>
  <si>
    <t>11/02/2021-15/03/2021</t>
  </si>
  <si>
    <t>P&gt;298116/03 0011</t>
  </si>
  <si>
    <t>Realizar un pilotaje en un (1) municipio de Cundinamarca, aplicando todas las estrategias construidas en el observatorio y la política publica</t>
  </si>
  <si>
    <t>P&gt;298116/03 0012</t>
  </si>
  <si>
    <t>Crear Escuela de Felicidad para brindar apoyo psicosocial y de salud mental a la población cundinamarquesa</t>
  </si>
  <si>
    <t>26/01/2021-15/06/2021</t>
  </si>
  <si>
    <t>P&gt;298116/03 0013</t>
  </si>
  <si>
    <t>Realizar 15 cursos virtuales sobre la adquisición de habilidades para una vida positiva adecuados para cada edad</t>
  </si>
  <si>
    <t>26/01/2021-15/03/2021</t>
  </si>
  <si>
    <t>P&gt;298116/03 0014</t>
  </si>
  <si>
    <t>Crear laboratorio de iniciativas y oportunidades juveniles para el bienestar</t>
  </si>
  <si>
    <t>Total 1106</t>
  </si>
  <si>
    <t>Total 1120</t>
  </si>
  <si>
    <t>Total 1121</t>
  </si>
  <si>
    <t>Total 1124</t>
  </si>
  <si>
    <t>Total 1125</t>
  </si>
  <si>
    <t>Total 1128</t>
  </si>
  <si>
    <t>Total 1132</t>
  </si>
  <si>
    <t>Total 1135</t>
  </si>
  <si>
    <t>Total 1215</t>
  </si>
  <si>
    <t>Total 1220</t>
  </si>
  <si>
    <t>Total 1223</t>
  </si>
  <si>
    <t>Total 1197.01</t>
  </si>
  <si>
    <t>Total 1197.02</t>
  </si>
  <si>
    <t>Total 1197.04</t>
  </si>
  <si>
    <t>Total 1197.B</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</si>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</sst>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164" formatCode="_(* #,##0_);_(* \(#,##0\);_(* &quot;-&quot;??_);_(@_)"/>
    <numFmt numFmtId="165" formatCode="0.0"/>
    <numFmt numFmtId="166" formatCode="_-* #,##0_-;\-* #,##0_-;_-* &quot;-&quot;_-;_-@"/>
    <numFmt numFmtId="167" formatCode="_-&quot;$&quot;* #,##0.00_-;_-&quot;$&quot;* \-#,##0.00_-;_-&quot;$&quot;* &quot;-&quot;??_-;_-@"/>
    <numFmt numFmtId="168" formatCode="dd/mm/yyyy"/>
    <numFmt numFmtId="169" formatCode="m\-yyyy"/>
    <numFmt numFmtId="170" formatCode="&quot;$&quot;#,##0"/>
    <numFmt numFmtId="171" formatCode="yyyy\-mm\-dd"/>
  </numFmts>
  <fonts count="14" x14ac:knownFonts="1">
    <font>
      <sz val="11"/>
      <color theme="1"/>
      <name val="Arial"/>
    </font>
    <font>
      <sz val="11"/>
      <color theme="1"/>
      <name val="Calibri"/>
    </font>
    <font>
      <b/>
      <sz val="11"/>
      <color theme="1"/>
      <name val="Calibri"/>
    </font>
    <font>
      <sz val="11"/>
      <name val="Arial"/>
    </font>
    <font>
      <b/>
      <sz val="9"/>
      <color theme="1"/>
      <name val="Calibri"/>
    </font>
    <font>
      <b/>
      <sz val="8"/>
      <color theme="1"/>
      <name val="Calibri"/>
    </font>
    <font>
      <b/>
      <sz val="11"/>
      <color rgb="FF000000"/>
      <name val="Calibri"/>
    </font>
    <font>
      <sz val="11"/>
      <color theme="1"/>
      <name val="Calibri"/>
    </font>
    <font>
      <sz val="8"/>
      <color rgb="FF000000"/>
      <name val="Calibri"/>
    </font>
    <font>
      <sz val="11"/>
      <color rgb="FF000000"/>
      <name val="Calibri"/>
    </font>
    <font>
      <sz val="11"/>
      <color rgb="FF1F4E78"/>
      <name val="Calibri"/>
    </font>
    <font>
      <b/>
      <sz val="11"/>
      <color rgb="FF1F4E78"/>
      <name val="Calibri"/>
    </font>
    <font>
      <sz val="11"/>
      <color rgb="FF4A86E8"/>
      <name val="Calibri"/>
    </font>
    <font>
      <b/>
      <sz val="8"/>
      <color theme="1"/>
      <name val="Calibri Light"/>
    </font>
  </fonts>
  <fills count="19">
    <fill>
      <patternFill patternType="none"/>
    </fill>
    <fill>
      <patternFill patternType="gray125"/>
    </fill>
    <fill>
      <patternFill patternType="solid">
        <fgColor rgb="FFFCE5CD"/>
        <bgColor rgb="FFFCE5CD"/>
      </patternFill>
    </fill>
    <fill>
      <patternFill patternType="solid">
        <fgColor rgb="FFFFC000"/>
        <bgColor rgb="FFFFC000"/>
      </patternFill>
    </fill>
    <fill>
      <patternFill patternType="solid">
        <fgColor rgb="FFBDD6EE"/>
        <bgColor rgb="FFBDD6EE"/>
      </patternFill>
    </fill>
    <fill>
      <patternFill patternType="solid">
        <fgColor rgb="FF548135"/>
        <bgColor rgb="FF548135"/>
      </patternFill>
    </fill>
    <fill>
      <patternFill patternType="solid">
        <fgColor theme="7"/>
        <bgColor theme="7"/>
      </patternFill>
    </fill>
    <fill>
      <patternFill patternType="solid">
        <fgColor rgb="FFFFE598"/>
        <bgColor rgb="FFFFE598"/>
      </patternFill>
    </fill>
    <fill>
      <patternFill patternType="solid">
        <fgColor rgb="FFDEEAF6"/>
        <bgColor rgb="FFDEEAF6"/>
      </patternFill>
    </fill>
    <fill>
      <patternFill patternType="solid">
        <fgColor rgb="FF92D050"/>
        <bgColor rgb="FF92D050"/>
      </patternFill>
    </fill>
    <fill>
      <patternFill patternType="solid">
        <fgColor rgb="FF009900"/>
        <bgColor rgb="FF009900"/>
      </patternFill>
    </fill>
    <fill>
      <patternFill patternType="solid">
        <fgColor rgb="FFBF9000"/>
        <bgColor rgb="FFBF9000"/>
      </patternFill>
    </fill>
    <fill>
      <patternFill patternType="solid">
        <fgColor rgb="FF00FFFF"/>
        <bgColor rgb="FF00FFFF"/>
      </patternFill>
    </fill>
    <fill>
      <patternFill patternType="solid">
        <fgColor rgb="FFFBE4D5"/>
        <bgColor rgb="FFFBE4D5"/>
      </patternFill>
    </fill>
    <fill>
      <patternFill patternType="solid">
        <fgColor rgb="FF9CC2E5"/>
        <bgColor rgb="FF9CC2E5"/>
      </patternFill>
    </fill>
    <fill>
      <patternFill patternType="solid">
        <fgColor theme="0"/>
        <bgColor theme="0"/>
      </patternFill>
    </fill>
    <fill>
      <patternFill patternType="solid">
        <fgColor rgb="FFB2DE82"/>
        <bgColor rgb="FFB2DE82"/>
      </patternFill>
    </fill>
    <fill>
      <patternFill patternType="solid">
        <fgColor rgb="FFFFFFFF"/>
        <bgColor rgb="FFFFFFFF"/>
      </patternFill>
    </fill>
    <fill>
      <patternFill patternType="solid">
        <fgColor rgb="FFD9E1F2"/>
        <bgColor rgb="FFD9E1F2"/>
      </patternFill>
    </fill>
  </fills>
  <borders count="19">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style="thin">
        <color rgb="FF999999"/>
      </right>
      <top/>
      <bottom/>
      <diagonal/>
    </border>
    <border>
      <left style="thin">
        <color indexed="65"/>
      </left>
      <right style="thin">
        <color rgb="FF999999"/>
      </right>
      <top style="thin">
        <color rgb="FF999999"/>
      </top>
      <bottom/>
      <diagonal/>
    </border>
    <border>
      <left style="thin">
        <color rgb="FF999999"/>
      </left>
      <right/>
      <top style="thin">
        <color rgb="FF999999"/>
      </top>
      <bottom style="thin">
        <color rgb="FF999999"/>
      </bottom>
      <diagonal/>
    </border>
    <border>
      <left style="thin">
        <color indexed="65"/>
      </left>
      <right style="thin">
        <color rgb="FF999999"/>
      </right>
      <top style="thin">
        <color rgb="FF999999"/>
      </top>
      <bottom style="thin">
        <color rgb="FF999999"/>
      </bottom>
      <diagonal/>
    </border>
  </borders>
  <cellStyleXfs count="1">
    <xf numFmtId="0" fontId="0" fillId="0" borderId="0"/>
  </cellStyleXfs>
  <cellXfs count="128">
    <xf numFmtId="0" fontId="0" fillId="0" borderId="0" xfId="0" applyFont="1" applyAlignment="1"/>
    <xf numFmtId="0" fontId="1" fillId="0" borderId="0" xfId="0" applyFont="1" applyAlignment="1">
      <alignment horizontal="left" vertical="center" wrapText="1"/>
    </xf>
    <xf numFmtId="0" fontId="1" fillId="0" borderId="0" xfId="0" applyFont="1" applyAlignment="1">
      <alignment vertical="center" wrapText="1"/>
    </xf>
    <xf numFmtId="49" fontId="1" fillId="0" borderId="0" xfId="0" applyNumberFormat="1" applyFont="1" applyAlignment="1">
      <alignment vertical="center" wrapText="1"/>
    </xf>
    <xf numFmtId="0" fontId="2" fillId="0" borderId="0" xfId="0" applyFont="1" applyAlignment="1">
      <alignment vertical="center" wrapText="1"/>
    </xf>
    <xf numFmtId="0" fontId="1" fillId="2" borderId="0" xfId="0" applyFont="1" applyFill="1" applyAlignment="1">
      <alignment vertical="center" wrapText="1"/>
    </xf>
    <xf numFmtId="0" fontId="1" fillId="0" borderId="0" xfId="0" applyFont="1" applyAlignment="1">
      <alignment horizontal="right" vertical="center" wrapText="1"/>
    </xf>
    <xf numFmtId="49" fontId="1" fillId="0" borderId="0" xfId="0" applyNumberFormat="1" applyFont="1" applyAlignment="1">
      <alignment horizontal="left" vertical="center" wrapText="1"/>
    </xf>
    <xf numFmtId="164" fontId="1" fillId="0" borderId="0" xfId="0" applyNumberFormat="1" applyFont="1" applyAlignment="1">
      <alignment vertical="center" wrapText="1"/>
    </xf>
    <xf numFmtId="165" fontId="1" fillId="0" borderId="0" xfId="0" applyNumberFormat="1" applyFont="1" applyAlignment="1">
      <alignment horizontal="right" vertical="center" wrapText="1"/>
    </xf>
    <xf numFmtId="166" fontId="1" fillId="6" borderId="0" xfId="0" applyNumberFormat="1" applyFont="1" applyFill="1" applyAlignment="1">
      <alignment horizontal="center" vertical="center" wrapText="1"/>
    </xf>
    <xf numFmtId="0" fontId="2" fillId="7" borderId="8" xfId="0" applyFont="1" applyFill="1" applyBorder="1" applyAlignment="1">
      <alignment vertical="center" wrapText="1"/>
    </xf>
    <xf numFmtId="49" fontId="2" fillId="7" borderId="8" xfId="0" applyNumberFormat="1" applyFont="1" applyFill="1" applyBorder="1" applyAlignment="1">
      <alignment vertical="center" wrapText="1"/>
    </xf>
    <xf numFmtId="0" fontId="2" fillId="7" borderId="8" xfId="0" applyFont="1" applyFill="1" applyBorder="1" applyAlignment="1">
      <alignment horizontal="right" vertical="center" wrapText="1"/>
    </xf>
    <xf numFmtId="49" fontId="1" fillId="7" borderId="8" xfId="0" applyNumberFormat="1" applyFont="1" applyFill="1" applyBorder="1" applyAlignment="1">
      <alignment horizontal="left" vertical="center" wrapText="1"/>
    </xf>
    <xf numFmtId="164" fontId="2" fillId="7" borderId="8" xfId="0" applyNumberFormat="1" applyFont="1" applyFill="1" applyBorder="1" applyAlignment="1">
      <alignment vertical="center" wrapText="1"/>
    </xf>
    <xf numFmtId="165" fontId="2" fillId="7" borderId="8" xfId="0" applyNumberFormat="1" applyFont="1" applyFill="1" applyBorder="1" applyAlignment="1">
      <alignment horizontal="right" vertical="center" wrapText="1"/>
    </xf>
    <xf numFmtId="3" fontId="2" fillId="7" borderId="8" xfId="0" applyNumberFormat="1" applyFont="1" applyFill="1" applyBorder="1" applyAlignment="1">
      <alignment horizontal="right" vertical="center" wrapText="1"/>
    </xf>
    <xf numFmtId="0" fontId="2" fillId="8" borderId="9" xfId="0" applyFont="1" applyFill="1" applyBorder="1" applyAlignment="1">
      <alignment vertical="center" wrapText="1"/>
    </xf>
    <xf numFmtId="3" fontId="4" fillId="9" borderId="8" xfId="0" applyNumberFormat="1" applyFont="1" applyFill="1" applyBorder="1" applyAlignment="1">
      <alignment horizontal="center" vertical="center" wrapText="1"/>
    </xf>
    <xf numFmtId="3" fontId="4" fillId="9" borderId="8" xfId="0" applyNumberFormat="1" applyFont="1" applyFill="1" applyBorder="1" applyAlignment="1">
      <alignment horizontal="center" vertical="center" textRotation="90" wrapText="1"/>
    </xf>
    <xf numFmtId="3" fontId="5" fillId="9" borderId="8" xfId="0" applyNumberFormat="1" applyFont="1" applyFill="1" applyBorder="1" applyAlignment="1">
      <alignment horizontal="center" vertical="center" textRotation="90" wrapText="1"/>
    </xf>
    <xf numFmtId="0" fontId="1" fillId="10" borderId="10" xfId="0" applyFont="1" applyFill="1" applyBorder="1" applyAlignment="1">
      <alignment horizontal="center" vertical="center" wrapText="1"/>
    </xf>
    <xf numFmtId="166" fontId="1" fillId="7" borderId="8" xfId="0" applyNumberFormat="1" applyFont="1" applyFill="1" applyBorder="1" applyAlignment="1">
      <alignment horizontal="center" vertical="center" wrapText="1"/>
    </xf>
    <xf numFmtId="0" fontId="1" fillId="7" borderId="8" xfId="0" applyFont="1" applyFill="1" applyBorder="1" applyAlignment="1">
      <alignment horizontal="center" vertical="center" wrapText="1"/>
    </xf>
    <xf numFmtId="166" fontId="1" fillId="7" borderId="0" xfId="0" applyNumberFormat="1" applyFont="1" applyFill="1" applyAlignment="1">
      <alignment horizontal="center" vertical="center" wrapText="1"/>
    </xf>
    <xf numFmtId="0" fontId="2" fillId="11" borderId="8" xfId="0" applyFont="1" applyFill="1" applyBorder="1" applyAlignment="1">
      <alignment vertical="center" wrapText="1"/>
    </xf>
    <xf numFmtId="49" fontId="6" fillId="11" borderId="8" xfId="0" applyNumberFormat="1" applyFont="1" applyFill="1" applyBorder="1" applyAlignment="1">
      <alignment vertical="center"/>
    </xf>
    <xf numFmtId="0" fontId="2" fillId="11" borderId="8" xfId="0" applyFont="1" applyFill="1" applyBorder="1" applyAlignment="1">
      <alignment vertical="center" wrapText="1"/>
    </xf>
    <xf numFmtId="164" fontId="2" fillId="12" borderId="8" xfId="0" applyNumberFormat="1" applyFont="1" applyFill="1" applyBorder="1" applyAlignment="1">
      <alignment vertical="center" wrapText="1"/>
    </xf>
    <xf numFmtId="165" fontId="2" fillId="13" borderId="8" xfId="0" applyNumberFormat="1" applyFont="1" applyFill="1" applyBorder="1" applyAlignment="1">
      <alignment vertical="center" wrapText="1"/>
    </xf>
    <xf numFmtId="0" fontId="1" fillId="11" borderId="8" xfId="0" applyFont="1" applyFill="1" applyBorder="1" applyAlignment="1">
      <alignment vertical="center" wrapText="1"/>
    </xf>
    <xf numFmtId="3" fontId="2" fillId="11" borderId="8" xfId="0" applyNumberFormat="1" applyFont="1" applyFill="1" applyBorder="1" applyAlignment="1">
      <alignment vertical="center" wrapText="1"/>
    </xf>
    <xf numFmtId="0" fontId="2" fillId="8" borderId="8" xfId="0" applyFont="1" applyFill="1" applyBorder="1" applyAlignment="1">
      <alignment horizontal="center" vertical="center" wrapText="1"/>
    </xf>
    <xf numFmtId="166" fontId="2" fillId="8" borderId="8" xfId="0" applyNumberFormat="1" applyFont="1" applyFill="1" applyBorder="1" applyAlignment="1">
      <alignment horizontal="center" vertical="center" wrapText="1"/>
    </xf>
    <xf numFmtId="166" fontId="2" fillId="14" borderId="8" xfId="0" applyNumberFormat="1" applyFont="1" applyFill="1" applyBorder="1" applyAlignment="1">
      <alignment horizontal="center" vertical="center" wrapText="1"/>
    </xf>
    <xf numFmtId="0" fontId="2" fillId="14" borderId="8" xfId="0" applyFont="1" applyFill="1" applyBorder="1" applyAlignment="1">
      <alignment horizontal="center" vertical="center" wrapText="1"/>
    </xf>
    <xf numFmtId="3" fontId="4" fillId="15" borderId="8" xfId="0" applyNumberFormat="1" applyFont="1" applyFill="1" applyBorder="1" applyAlignment="1">
      <alignment horizontal="center" vertical="center" wrapText="1"/>
    </xf>
    <xf numFmtId="3" fontId="4" fillId="16" borderId="8" xfId="0" applyNumberFormat="1" applyFont="1" applyFill="1" applyBorder="1" applyAlignment="1">
      <alignment horizontal="center" vertical="center" wrapText="1"/>
    </xf>
    <xf numFmtId="3" fontId="4" fillId="16" borderId="8" xfId="0" applyNumberFormat="1" applyFont="1" applyFill="1" applyBorder="1" applyAlignment="1">
      <alignment horizontal="center" vertical="center" wrapText="1"/>
    </xf>
    <xf numFmtId="3" fontId="4" fillId="16" borderId="8" xfId="0" applyNumberFormat="1" applyFont="1" applyFill="1" applyBorder="1" applyAlignment="1">
      <alignment horizontal="center" vertical="center" textRotation="90" wrapText="1"/>
    </xf>
    <xf numFmtId="167" fontId="4" fillId="16" borderId="8" xfId="0" applyNumberFormat="1" applyFont="1" applyFill="1" applyBorder="1" applyAlignment="1">
      <alignment horizontal="center" vertical="center" wrapText="1"/>
    </xf>
    <xf numFmtId="0" fontId="1" fillId="10" borderId="11" xfId="0" applyFont="1" applyFill="1" applyBorder="1" applyAlignment="1">
      <alignment horizontal="center" vertical="center" wrapText="1"/>
    </xf>
    <xf numFmtId="0" fontId="1" fillId="13" borderId="8" xfId="0" applyFont="1" applyFill="1" applyBorder="1" applyAlignment="1">
      <alignment horizontal="left" vertical="center" wrapText="1"/>
    </xf>
    <xf numFmtId="0" fontId="1" fillId="13" borderId="8" xfId="0" applyFont="1" applyFill="1" applyBorder="1" applyAlignment="1">
      <alignment vertical="center" wrapText="1"/>
    </xf>
    <xf numFmtId="49" fontId="1" fillId="13" borderId="8" xfId="0" applyNumberFormat="1" applyFont="1" applyFill="1" applyBorder="1" applyAlignment="1">
      <alignment vertical="center" wrapText="1"/>
    </xf>
    <xf numFmtId="0" fontId="2" fillId="13" borderId="8" xfId="0" applyFont="1" applyFill="1" applyBorder="1" applyAlignment="1">
      <alignment vertical="center" wrapText="1"/>
    </xf>
    <xf numFmtId="3" fontId="1" fillId="13" borderId="8" xfId="0" applyNumberFormat="1" applyFont="1" applyFill="1" applyBorder="1" applyAlignment="1">
      <alignment vertical="center" wrapText="1"/>
    </xf>
    <xf numFmtId="0" fontId="1" fillId="13" borderId="9" xfId="0" applyFont="1" applyFill="1" applyBorder="1" applyAlignment="1">
      <alignment vertical="center" wrapText="1"/>
    </xf>
    <xf numFmtId="166" fontId="1" fillId="13" borderId="8" xfId="0" applyNumberFormat="1" applyFont="1" applyFill="1" applyBorder="1" applyAlignment="1">
      <alignment vertical="center" wrapText="1"/>
    </xf>
    <xf numFmtId="0" fontId="1" fillId="0" borderId="8" xfId="0" applyFont="1" applyBorder="1" applyAlignment="1">
      <alignment horizontal="center" vertical="center" wrapText="1"/>
    </xf>
    <xf numFmtId="3" fontId="7" fillId="0" borderId="0" xfId="0" applyNumberFormat="1" applyFont="1"/>
    <xf numFmtId="166" fontId="1" fillId="0" borderId="0" xfId="0" applyNumberFormat="1" applyFont="1"/>
    <xf numFmtId="0" fontId="1" fillId="0" borderId="8" xfId="0" applyFont="1" applyBorder="1" applyAlignment="1">
      <alignment horizontal="left" vertical="center" wrapText="1"/>
    </xf>
    <xf numFmtId="0" fontId="1" fillId="0" borderId="8" xfId="0" applyFont="1" applyBorder="1" applyAlignment="1">
      <alignment vertical="center" wrapText="1"/>
    </xf>
    <xf numFmtId="49" fontId="1" fillId="0" borderId="8" xfId="0" applyNumberFormat="1" applyFont="1" applyBorder="1" applyAlignment="1">
      <alignment vertical="center" wrapText="1"/>
    </xf>
    <xf numFmtId="0" fontId="2" fillId="0" borderId="8" xfId="0" applyFont="1" applyBorder="1" applyAlignment="1">
      <alignment vertical="center" wrapText="1"/>
    </xf>
    <xf numFmtId="164" fontId="1" fillId="0" borderId="8" xfId="0" applyNumberFormat="1" applyFont="1" applyBorder="1" applyAlignment="1">
      <alignment vertical="center" wrapText="1"/>
    </xf>
    <xf numFmtId="0" fontId="1" fillId="0" borderId="5" xfId="0" applyFont="1" applyBorder="1" applyAlignment="1">
      <alignment vertical="center" wrapText="1"/>
    </xf>
    <xf numFmtId="166" fontId="1" fillId="0" borderId="8" xfId="0" applyNumberFormat="1" applyFont="1" applyBorder="1" applyAlignment="1">
      <alignment vertical="center" wrapText="1"/>
    </xf>
    <xf numFmtId="166" fontId="1" fillId="0" borderId="0" xfId="0" applyNumberFormat="1" applyFont="1" applyAlignment="1">
      <alignment wrapText="1"/>
    </xf>
    <xf numFmtId="166" fontId="1" fillId="0" borderId="0" xfId="0" applyNumberFormat="1" applyFont="1" applyAlignment="1"/>
    <xf numFmtId="168" fontId="7" fillId="0" borderId="0" xfId="0" applyNumberFormat="1" applyFont="1" applyAlignment="1"/>
    <xf numFmtId="3" fontId="1" fillId="0" borderId="8" xfId="0" applyNumberFormat="1" applyFont="1" applyBorder="1" applyAlignment="1">
      <alignment vertical="center" wrapText="1"/>
    </xf>
    <xf numFmtId="0" fontId="1" fillId="0" borderId="8" xfId="0" applyFont="1" applyBorder="1" applyAlignment="1">
      <alignment vertical="center" wrapText="1"/>
    </xf>
    <xf numFmtId="0" fontId="7" fillId="0" borderId="0" xfId="0" applyFont="1" applyAlignment="1"/>
    <xf numFmtId="3" fontId="7" fillId="0" borderId="0" xfId="0" applyNumberFormat="1" applyFont="1" applyAlignment="1"/>
    <xf numFmtId="0" fontId="1" fillId="15" borderId="8" xfId="0" applyFont="1" applyFill="1" applyBorder="1" applyAlignment="1">
      <alignment vertical="center" wrapText="1"/>
    </xf>
    <xf numFmtId="0" fontId="8" fillId="0" borderId="8" xfId="0" applyFont="1" applyBorder="1" applyAlignment="1">
      <alignment horizontal="center"/>
    </xf>
    <xf numFmtId="0" fontId="8" fillId="0" borderId="7" xfId="0" applyFont="1" applyBorder="1" applyAlignment="1">
      <alignment horizontal="center"/>
    </xf>
    <xf numFmtId="164" fontId="1" fillId="13" borderId="8" xfId="0" applyNumberFormat="1" applyFont="1" applyFill="1" applyBorder="1" applyAlignment="1">
      <alignment vertical="center" wrapText="1"/>
    </xf>
    <xf numFmtId="164" fontId="1" fillId="13" borderId="8" xfId="0" applyNumberFormat="1" applyFont="1" applyFill="1" applyBorder="1" applyAlignment="1">
      <alignment vertical="center" wrapText="1"/>
    </xf>
    <xf numFmtId="168" fontId="8" fillId="0" borderId="7" xfId="0" applyNumberFormat="1" applyFont="1" applyBorder="1" applyAlignment="1">
      <alignment horizontal="center"/>
    </xf>
    <xf numFmtId="0" fontId="8" fillId="0" borderId="0" xfId="0" applyFont="1" applyAlignment="1">
      <alignment horizontal="center"/>
    </xf>
    <xf numFmtId="168" fontId="8" fillId="0" borderId="0" xfId="0" applyNumberFormat="1" applyFont="1" applyAlignment="1">
      <alignment horizontal="center"/>
    </xf>
    <xf numFmtId="169" fontId="8" fillId="0" borderId="7" xfId="0" applyNumberFormat="1" applyFont="1" applyBorder="1" applyAlignment="1">
      <alignment horizontal="center"/>
    </xf>
    <xf numFmtId="0" fontId="1" fillId="13" borderId="8" xfId="0" applyFont="1" applyFill="1" applyBorder="1" applyAlignment="1">
      <alignment horizontal="center" vertical="center" wrapText="1"/>
    </xf>
    <xf numFmtId="2" fontId="1" fillId="0" borderId="8" xfId="0" applyNumberFormat="1" applyFont="1" applyBorder="1" applyAlignment="1">
      <alignment vertical="center" wrapText="1"/>
    </xf>
    <xf numFmtId="0" fontId="1" fillId="0" borderId="8" xfId="0" applyFont="1" applyBorder="1" applyAlignment="1">
      <alignment vertical="center" wrapText="1"/>
    </xf>
    <xf numFmtId="0" fontId="1" fillId="0" borderId="5" xfId="0" applyFont="1" applyBorder="1" applyAlignment="1">
      <alignment vertical="center" wrapText="1"/>
    </xf>
    <xf numFmtId="169" fontId="8" fillId="0" borderId="0" xfId="0" applyNumberFormat="1" applyFont="1" applyAlignment="1">
      <alignment horizontal="center"/>
    </xf>
    <xf numFmtId="171" fontId="1" fillId="13" borderId="8" xfId="0" applyNumberFormat="1" applyFont="1" applyFill="1" applyBorder="1" applyAlignment="1">
      <alignment vertical="center" wrapText="1"/>
    </xf>
    <xf numFmtId="2" fontId="1" fillId="13" borderId="8" xfId="0" applyNumberFormat="1" applyFont="1" applyFill="1" applyBorder="1" applyAlignment="1">
      <alignment vertical="center" wrapText="1"/>
    </xf>
    <xf numFmtId="171" fontId="2" fillId="0" borderId="8" xfId="0" applyNumberFormat="1" applyFont="1" applyBorder="1" applyAlignment="1">
      <alignment vertical="center" wrapText="1"/>
    </xf>
    <xf numFmtId="6" fontId="1" fillId="0" borderId="8" xfId="0" applyNumberFormat="1" applyFont="1" applyBorder="1" applyAlignment="1">
      <alignment vertical="center" wrapText="1"/>
    </xf>
    <xf numFmtId="0" fontId="3" fillId="0" borderId="0" xfId="0" applyFont="1" applyAlignment="1"/>
    <xf numFmtId="6" fontId="1" fillId="13" borderId="8" xfId="0" applyNumberFormat="1" applyFont="1" applyFill="1" applyBorder="1" applyAlignment="1">
      <alignment vertical="center" wrapText="1"/>
    </xf>
    <xf numFmtId="3" fontId="12" fillId="0" borderId="8" xfId="0" applyNumberFormat="1" applyFont="1" applyBorder="1" applyAlignment="1">
      <alignment vertical="center" wrapText="1"/>
    </xf>
    <xf numFmtId="166" fontId="1" fillId="0" borderId="0" xfId="0" applyNumberFormat="1" applyFont="1" applyAlignment="1">
      <alignment vertical="center" wrapText="1"/>
    </xf>
    <xf numFmtId="0" fontId="10" fillId="0" borderId="0" xfId="0" applyFont="1" applyAlignment="1">
      <alignment vertical="center" wrapText="1"/>
    </xf>
    <xf numFmtId="166" fontId="10" fillId="0" borderId="0" xfId="0" applyNumberFormat="1" applyFont="1" applyAlignment="1">
      <alignment vertical="center" wrapText="1"/>
    </xf>
    <xf numFmtId="0" fontId="10" fillId="0" borderId="0" xfId="0" applyFont="1" applyAlignment="1">
      <alignment vertical="center" wrapText="1"/>
    </xf>
    <xf numFmtId="166" fontId="10" fillId="0" borderId="0" xfId="0" applyNumberFormat="1" applyFont="1" applyAlignment="1">
      <alignment horizontal="right" vertical="center" wrapText="1"/>
    </xf>
    <xf numFmtId="0" fontId="10" fillId="17" borderId="0" xfId="0" applyFont="1" applyFill="1" applyAlignment="1">
      <alignment vertical="center" wrapText="1"/>
    </xf>
    <xf numFmtId="170" fontId="8" fillId="17" borderId="0" xfId="0" applyNumberFormat="1" applyFont="1" applyFill="1" applyAlignment="1">
      <alignment horizontal="center"/>
    </xf>
    <xf numFmtId="0" fontId="10" fillId="17" borderId="0" xfId="0" applyFont="1" applyFill="1" applyAlignment="1">
      <alignment vertical="center" wrapText="1"/>
    </xf>
    <xf numFmtId="3" fontId="8" fillId="17" borderId="0" xfId="0" applyNumberFormat="1" applyFont="1" applyFill="1" applyAlignment="1">
      <alignment horizontal="center"/>
    </xf>
    <xf numFmtId="0" fontId="10" fillId="2" borderId="0" xfId="0" applyFont="1" applyFill="1" applyAlignment="1">
      <alignment vertical="center" wrapText="1"/>
    </xf>
    <xf numFmtId="167" fontId="10" fillId="0" borderId="0" xfId="0" applyNumberFormat="1" applyFont="1" applyAlignment="1">
      <alignment horizontal="right" vertical="center" wrapText="1"/>
    </xf>
    <xf numFmtId="167" fontId="8" fillId="17" borderId="0" xfId="0" applyNumberFormat="1" applyFont="1" applyFill="1" applyAlignment="1">
      <alignment horizontal="center"/>
    </xf>
    <xf numFmtId="0" fontId="11" fillId="17" borderId="0" xfId="0" applyFont="1" applyFill="1" applyAlignment="1">
      <alignment vertical="center" wrapText="1"/>
    </xf>
    <xf numFmtId="4" fontId="10" fillId="17" borderId="0" xfId="0" applyNumberFormat="1" applyFont="1" applyFill="1" applyAlignment="1">
      <alignment vertical="center" wrapText="1"/>
    </xf>
    <xf numFmtId="49" fontId="10" fillId="17" borderId="0" xfId="0" applyNumberFormat="1" applyFont="1" applyFill="1" applyAlignment="1">
      <alignment vertical="center" wrapText="1"/>
    </xf>
    <xf numFmtId="0" fontId="11" fillId="17" borderId="0" xfId="0" applyFont="1" applyFill="1" applyAlignment="1">
      <alignment vertical="center" wrapText="1"/>
    </xf>
    <xf numFmtId="3" fontId="10" fillId="17" borderId="0" xfId="0" applyNumberFormat="1" applyFont="1" applyFill="1" applyAlignment="1">
      <alignment horizontal="right" vertical="center" wrapText="1"/>
    </xf>
    <xf numFmtId="4" fontId="10" fillId="17" borderId="0" xfId="0" applyNumberFormat="1" applyFont="1" applyFill="1" applyAlignment="1">
      <alignment horizontal="right" vertical="center" wrapText="1"/>
    </xf>
    <xf numFmtId="165" fontId="10" fillId="17" borderId="0" xfId="0" applyNumberFormat="1" applyFont="1" applyFill="1" applyAlignment="1">
      <alignment horizontal="right" vertical="center" wrapText="1"/>
    </xf>
    <xf numFmtId="167" fontId="1" fillId="0" borderId="8" xfId="0" applyNumberFormat="1" applyFont="1" applyBorder="1" applyAlignment="1">
      <alignment vertical="center" wrapText="1"/>
    </xf>
    <xf numFmtId="0" fontId="9" fillId="18" borderId="0" xfId="0" applyFont="1" applyFill="1" applyAlignment="1">
      <alignment horizontal="left"/>
    </xf>
    <xf numFmtId="0" fontId="0" fillId="0" borderId="12" xfId="0" pivotButton="1" applyFont="1" applyBorder="1" applyAlignment="1"/>
    <xf numFmtId="0" fontId="0" fillId="0" borderId="13" xfId="0" pivotButton="1" applyFont="1" applyBorder="1" applyAlignment="1"/>
    <xf numFmtId="0" fontId="0" fillId="0" borderId="12" xfId="0" applyFont="1" applyBorder="1" applyAlignment="1"/>
    <xf numFmtId="0" fontId="0" fillId="0" borderId="13" xfId="0" applyFont="1" applyBorder="1" applyAlignment="1"/>
    <xf numFmtId="0" fontId="0" fillId="0" borderId="14" xfId="0" applyFont="1" applyBorder="1" applyAlignment="1"/>
    <xf numFmtId="0" fontId="0" fillId="0" borderId="15" xfId="0" applyFont="1" applyBorder="1" applyAlignment="1"/>
    <xf numFmtId="0" fontId="0" fillId="0" borderId="16" xfId="0" applyFont="1" applyBorder="1" applyAlignment="1"/>
    <xf numFmtId="0" fontId="0" fillId="0" borderId="17" xfId="0" applyFont="1" applyBorder="1" applyAlignment="1"/>
    <xf numFmtId="0" fontId="0" fillId="0" borderId="18" xfId="0" applyFont="1" applyBorder="1" applyAlignment="1"/>
    <xf numFmtId="3" fontId="2" fillId="3" borderId="1" xfId="0" applyNumberFormat="1" applyFont="1" applyFill="1" applyBorder="1" applyAlignment="1">
      <alignment horizontal="right" vertical="center" wrapText="1"/>
    </xf>
    <xf numFmtId="0" fontId="3" fillId="0" borderId="2" xfId="0" applyFont="1" applyBorder="1"/>
    <xf numFmtId="0" fontId="3" fillId="0" borderId="3" xfId="0" applyFont="1" applyBorder="1"/>
    <xf numFmtId="0" fontId="2" fillId="4" borderId="4" xfId="0" applyFont="1" applyFill="1" applyBorder="1" applyAlignment="1">
      <alignment horizontal="center" vertical="center"/>
    </xf>
    <xf numFmtId="0" fontId="1" fillId="5" borderId="5" xfId="0" applyFont="1" applyFill="1" applyBorder="1" applyAlignment="1">
      <alignment horizontal="center" vertical="center" wrapText="1"/>
    </xf>
    <xf numFmtId="0" fontId="3" fillId="0" borderId="6" xfId="0" applyFont="1" applyBorder="1"/>
    <xf numFmtId="0" fontId="3" fillId="0" borderId="7" xfId="0" applyFont="1" applyBorder="1"/>
    <xf numFmtId="166" fontId="1" fillId="6" borderId="5" xfId="0" applyNumberFormat="1" applyFont="1" applyFill="1" applyBorder="1" applyAlignment="1">
      <alignment horizontal="center" vertical="center" wrapText="1"/>
    </xf>
    <xf numFmtId="0" fontId="2" fillId="4" borderId="5" xfId="0" applyFont="1" applyFill="1" applyBorder="1" applyAlignment="1">
      <alignment horizontal="center" vertical="center" wrapText="1"/>
    </xf>
    <xf numFmtId="0" fontId="1" fillId="9" borderId="5" xfId="0" applyFont="1" applyFill="1" applyBorder="1" applyAlignment="1">
      <alignment horizontal="center" vertical="center" wrapText="1"/>
    </xf>
  </cellXfs>
  <cellStyles count="1">
    <cellStyle name="Normal" xfId="0" builtinId="0"/>
  </cellStyles>
  <dxfs count="7">
    <dxf>
      <font>
        <color rgb="FF9C0006"/>
      </font>
      <fill>
        <patternFill patternType="solid">
          <fgColor rgb="FFF4C7C3"/>
          <bgColor rgb="FFF4C7C3"/>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user" refreshedDate="44364.437075231479" refreshedVersion="6" recordCount="965">
  <cacheSource type="worksheet">
    <worksheetSource ref="A3:AK3" sheet="PA PROGRAMACIÓN 2021"/>
  </cacheSource>
  <cacheFields count="37">
    <cacheField name="Sector CCPET" numFmtId="0">
      <sharedItems containsBlank="1" containsMixedTypes="1" containsNumber="1" containsInteger="1" minValue="19" maxValue="45"/>
    </cacheField>
    <cacheField name="Nombre Sector" numFmtId="0">
      <sharedItems containsBlank="1"/>
    </cacheField>
    <cacheField name="ID MGA Web" numFmtId="0">
      <sharedItems containsBlank="1" containsMixedTypes="1" containsNumber="1" containsInteger="1" minValue="276355" maxValue="361769"/>
    </cacheField>
    <cacheField name="BPIN" numFmtId="49">
      <sharedItems containsBlank="1"/>
    </cacheField>
    <cacheField name="Proyecto SPC (SAP)" numFmtId="0">
      <sharedItems/>
    </cacheField>
    <cacheField name="Nombre Proyecto" numFmtId="0">
      <sharedItems/>
    </cacheField>
    <cacheField name="Indicador Producto o Actividad" numFmtId="0">
      <sharedItems count="3">
        <s v="Producto"/>
        <s v="Actividad"/>
        <s v=" Producto" u="1"/>
      </sharedItems>
    </cacheField>
    <cacheField name="Cod Producto SAP" numFmtId="0">
      <sharedItems/>
    </cacheField>
    <cacheField name="Cod Producto DNP" numFmtId="0">
      <sharedItems containsMixedTypes="1" containsNumber="1" containsInteger="1" minValue="104020" maxValue="3904006"/>
    </cacheField>
    <cacheField name="Nombre Producto" numFmtId="0">
      <sharedItems/>
    </cacheField>
    <cacheField name="Posición Presupuestal" numFmtId="0">
      <sharedItems containsBlank="1"/>
    </cacheField>
    <cacheField name="Centro Gestor" numFmtId="0">
      <sharedItems containsMixedTypes="1" containsNumber="1" containsInteger="1" minValue="1106" maxValue="1223" count="16">
        <n v="1124"/>
        <s v="1197.B"/>
        <n v="1220"/>
        <n v="1121"/>
        <n v="1128"/>
        <s v="1197.04"/>
        <n v="1223"/>
        <n v="1106"/>
        <s v="1197.02"/>
        <n v="1132"/>
        <n v="1215"/>
        <n v="1135"/>
        <s v="1197.01"/>
        <n v="1120"/>
        <s v="1120"/>
        <n v="1125"/>
      </sharedItems>
    </cacheField>
    <cacheField name="Fondo" numFmtId="0">
      <sharedItems containsDate="1" containsBlank="1" containsMixedTypes="1" minDate="2600-03-01T00:00:00" maxDate="6002-03-02T00:00:00"/>
    </cacheField>
    <cacheField name="Area Funcional" numFmtId="0">
      <sharedItems containsBlank="1"/>
    </cacheField>
    <cacheField name="Programa financiación" numFmtId="0">
      <sharedItems containsBlank="1"/>
    </cacheField>
    <cacheField name="Total Apropiado POAI 2021" numFmtId="0">
      <sharedItems containsBlank="1" containsMixedTypes="1" containsNumber="1" containsInteger="1" minValue="0" maxValue="45634047000"/>
    </cacheField>
    <cacheField name="RPC" numFmtId="0">
      <sharedItems containsBlank="1" containsMixedTypes="1" containsNumber="1" containsInteger="1" minValue="0" maxValue="3929006689"/>
    </cacheField>
    <cacheField name="N° META" numFmtId="0">
      <sharedItems containsMixedTypes="1" containsNumber="1" containsInteger="1" minValue="205" maxValue="341"/>
    </cacheField>
    <cacheField name="Descripción meta" numFmtId="0">
      <sharedItems containsBlank="1"/>
    </cacheField>
    <cacheField name="Indicador Meta" numFmtId="0">
      <sharedItems containsBlank="1"/>
    </cacheField>
    <cacheField name="Total Meta FISICA Cuatrienio" numFmtId="0">
      <sharedItems containsString="0" containsBlank="1" containsNumber="1" containsInteger="1" minValue="1" maxValue="1000000"/>
    </cacheField>
    <cacheField name="Meta FISICA programada 2021" numFmtId="0">
      <sharedItems containsString="0" containsBlank="1" containsNumber="1" minValue="7.4999999999999997E-2" maxValue="300000"/>
    </cacheField>
    <cacheField name="Codigo de la Actividad Proyecto SPC (SAP)" numFmtId="0">
      <sharedItems containsBlank="1"/>
    </cacheField>
    <cacheField name="Nombre Actividad" numFmtId="0">
      <sharedItems containsBlank="1"/>
    </cacheField>
    <cacheField name="Programado Banco Financiero 2021" numFmtId="0">
      <sharedItems containsBlank="1" containsMixedTypes="1" containsNumber="1" containsInteger="1" minValue="0" maxValue="1368441046818"/>
    </cacheField>
    <cacheField name="Programado Banco Fisico 2021" numFmtId="0">
      <sharedItems containsString="0" containsBlank="1" containsNumber="1" minValue="0" maxValue="632000"/>
    </cacheField>
    <cacheField name="Unidad de medida" numFmtId="0">
      <sharedItems containsBlank="1" containsMixedTypes="1" containsNumber="1" containsInteger="1" minValue="0" maxValue="0"/>
    </cacheField>
    <cacheField name="Fecha Inicial   (AAAA-MM-DD)" numFmtId="0">
      <sharedItems containsDate="1" containsString="0" containsBlank="1" containsMixedTypes="1" minDate="1899-12-31T00:00:00" maxDate="2021-09-02T00:00:00"/>
    </cacheField>
    <cacheField name="Duracion  (Meses)" numFmtId="0">
      <sharedItems containsBlank="1" containsMixedTypes="1" containsNumber="1" containsInteger="1" minValue="0" maxValue="12"/>
    </cacheField>
    <cacheField name="Programación fisica de la actividad" numFmtId="0">
      <sharedItems containsString="0" containsBlank="1" containsNumber="1" minValue="0.02" maxValue="21151"/>
    </cacheField>
    <cacheField name="Validador" numFmtId="0">
      <sharedItems containsBlank="1" containsMixedTypes="1" containsNumber="1" containsInteger="1" minValue="0" maxValue="0"/>
    </cacheField>
    <cacheField name="Financiera Recursos POAI/Recursos Propios descentralizadas " numFmtId="0">
      <sharedItems containsString="0" containsBlank="1" containsNumber="1" containsInteger="1" minValue="0" maxValue="45000000000"/>
    </cacheField>
    <cacheField name="Con Gestión" numFmtId="0">
      <sharedItems containsString="0" containsBlank="1" containsNumber="1" containsInteger="1" minValue="0" maxValue="0"/>
    </cacheField>
    <cacheField name="Especie" numFmtId="0">
      <sharedItems containsString="0" containsBlank="1" containsNumber="1" containsInteger="1" minValue="0" maxValue="4923000"/>
    </cacheField>
    <cacheField name="TOTAL PROGRAMACIÓN FINANCIERA" numFmtId="0">
      <sharedItems containsString="0" containsBlank="1" containsNumber="1" containsInteger="1" minValue="0" maxValue="45000000000"/>
    </cacheField>
    <cacheField name="Validador2" numFmtId="0">
      <sharedItems containsBlank="1" containsMixedTypes="1" containsNumber="1" containsInteger="1" minValue="0" maxValue="0"/>
    </cacheField>
    <cacheField name="Direccion Responsable " numFmtId="0">
      <sharedItems containsBlank="1" containsMixedTypes="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65">
  <r>
    <s v="17"/>
    <s v="AGRICULTURA Y DESARROLLO RURAL"/>
    <s v="275960"/>
    <s v="2020004250257"/>
    <s v="P&gt;298093"/>
    <s v="Implementación de proyectos productivos Agropecuarios para la población víctima del conflicto Armado – VCA en el Departamen"/>
    <x v="0"/>
    <s v="P&gt;298093/01"/>
    <s v="1702007"/>
    <s v="Servicio de apoyo financiero para proyectos productivos"/>
    <s v="2.3.5.01.00"/>
    <x v="0"/>
    <s v="3-1900"/>
    <s v="5/189/CC"/>
    <s v="20200042502571702007"/>
    <n v="325000000"/>
    <n v="0"/>
    <s v="189"/>
    <s v="Implementar 700 proyectos productivos agropecuarios sostenibles dirigidos a la población víctima del conflicto armado."/>
    <s v="Proyectos productivos implementados"/>
    <n v="700"/>
    <n v="165"/>
    <m/>
    <m/>
    <m/>
    <m/>
    <m/>
    <m/>
    <m/>
    <m/>
    <m/>
    <m/>
    <m/>
    <m/>
    <m/>
    <m/>
    <m/>
  </r>
  <r>
    <s v="17"/>
    <s v="AGRICULTURA Y DESARROLLO RURAL"/>
    <s v="275960"/>
    <s v="2020004250257"/>
    <s v="P&gt;298093"/>
    <s v="Implementación de proyectos productivos Agropecuarios para la población víctima del conflicto Armado – VCA en el Departamen"/>
    <x v="1"/>
    <s v="P&gt;298093/01"/>
    <s v="1702007"/>
    <s v="Servicio de apoyo financiero para proyectos productivos"/>
    <s v="2.3.5.01.00"/>
    <x v="0"/>
    <s v="3-1900"/>
    <s v="5/189/CC"/>
    <s v="20200042502571702007"/>
    <m/>
    <m/>
    <s v="189"/>
    <s v="Implementar 700 proyectos productivos agropecuarios sostenibles dirigidos a la población víctima del conflicto armado."/>
    <s v="Proyectos productivos implementados"/>
    <n v="700"/>
    <n v="165"/>
    <s v="P&gt;298093/01 0001"/>
    <s v="Establecer proyectos Productivos para la generación de ingresos a las Víctimas del Conflicto Armado"/>
    <n v="453000000"/>
    <n v="151"/>
    <s v="Num"/>
    <d v="2021-01-01T00:00:00"/>
    <n v="12"/>
    <n v="151"/>
    <s v="OK"/>
    <n v="325000000"/>
    <m/>
    <m/>
    <n v="325000000"/>
    <s v="OK"/>
    <s v="Dirección de Desarrollo Rural"/>
  </r>
  <r>
    <s v="17"/>
    <s v="AGRICULTURA Y DESARROLLO RURAL"/>
    <s v="275960"/>
    <s v="2020004250257"/>
    <s v="P&gt;298093"/>
    <s v="Implementación de proyectos productivos Agropecuarios para la población víctima del conflicto Armado – VCA en el Departamen"/>
    <x v="1"/>
    <s v="P&gt;298093/01"/>
    <s v="1702007"/>
    <s v="Servicio de apoyo financiero para proyectos productivos"/>
    <s v="2.3.5.01.00"/>
    <x v="0"/>
    <s v="3-1900"/>
    <s v="5/189/CC"/>
    <s v="20200042502571702007"/>
    <m/>
    <m/>
    <s v="189"/>
    <s v="Implementar 700 proyectos productivos agropecuarios sostenibles dirigidos a la población víctima del conflicto armado."/>
    <s v="Proyectos productivos implementados"/>
    <n v="700"/>
    <n v="165"/>
    <s v="P&gt;298093/01 0002"/>
    <s v="Participación en convocatorias para la restitución de derechos a víctimas en temas económicos del sector rural"/>
    <n v="300000000"/>
    <n v="1"/>
    <s v="Num"/>
    <m/>
    <m/>
    <m/>
    <s v="OK"/>
    <m/>
    <m/>
    <m/>
    <n v="0"/>
    <s v="OK"/>
    <m/>
  </r>
  <r>
    <s v="17"/>
    <s v="AGRICULTURA Y DESARROLLO RURAL"/>
    <s v="275960"/>
    <s v="2020004250257"/>
    <s v="P&gt;298093"/>
    <s v="Implementación de proyectos productivos Agropecuarios para la población víctima del conflicto Armado – VCA en el Departamen"/>
    <x v="0"/>
    <s v="P&gt;298093/01"/>
    <s v="1702007"/>
    <s v="Servicio de apoyo financiero para proyectos productivos"/>
    <s v="2.3.5.01.00"/>
    <x v="0"/>
    <s v="3-1901"/>
    <s v="5/189/CC"/>
    <s v="20200042502571702007"/>
    <n v="80000000"/>
    <n v="0"/>
    <s v="189"/>
    <s v="Implementar 700 proyectos productivos agropecuarios sostenibles dirigidos a la población víctima del conflicto armado."/>
    <s v="Proyectos productivos implementados"/>
    <n v="700"/>
    <n v="165"/>
    <m/>
    <m/>
    <m/>
    <m/>
    <m/>
    <m/>
    <m/>
    <m/>
    <m/>
    <m/>
    <m/>
    <m/>
    <m/>
    <m/>
    <m/>
  </r>
  <r>
    <s v="17"/>
    <s v="AGRICULTURA Y DESARROLLO RURAL"/>
    <s v="275960"/>
    <s v="2020004250257"/>
    <s v="P&gt;298093"/>
    <s v="Implementación de proyectos productivos Agropecuarios para la población víctima del conflicto Armado – VCA en el Departamen"/>
    <x v="1"/>
    <s v="P&gt;298093/01"/>
    <s v="1702007"/>
    <s v="Servicio de apoyo financiero para proyectos productivos"/>
    <s v="2.3.5.01.00"/>
    <x v="0"/>
    <s v="3-1901"/>
    <s v="5/189/CC"/>
    <s v="20200042502571702007"/>
    <m/>
    <m/>
    <s v="189"/>
    <s v="Implementar 700 proyectos productivos agropecuarios sostenibles dirigidos a la población víctima del conflicto armado."/>
    <s v="Proyectos productivos implementados"/>
    <n v="700"/>
    <n v="165"/>
    <s v="P&gt;298093/01 0001"/>
    <s v="Establecer proyectos Productivos para la generación de ingresos a las Víctimas del Conflicto Armado"/>
    <n v="405000000"/>
    <n v="165"/>
    <s v="Num"/>
    <d v="2021-01-01T00:00:00"/>
    <n v="12"/>
    <n v="14"/>
    <s v="OK"/>
    <n v="80000000"/>
    <m/>
    <m/>
    <n v="80000000"/>
    <s v="OK"/>
    <s v="Dirección de Desarrollo Rural"/>
  </r>
  <r>
    <s v="17"/>
    <s v="AGRICULTURA Y DESARROLLO RURAL"/>
    <s v="275960"/>
    <s v="2020004250257"/>
    <s v="P&gt;298093"/>
    <s v="Implementación de proyectos productivos Agropecuarios para la población víctima del conflicto Armado – VCA en el Departamen"/>
    <x v="1"/>
    <s v="P&gt;298093/01"/>
    <s v="1702007"/>
    <s v="Servicio de apoyo financiero para proyectos productivos"/>
    <s v="2.3.5.01.00"/>
    <x v="0"/>
    <s v="3-1901"/>
    <s v="5/189/CC"/>
    <s v="20200042502571702007"/>
    <m/>
    <m/>
    <s v="189"/>
    <s v="Implementar 700 proyectos productivos agropecuarios sostenibles dirigidos a la población víctima del conflicto armado."/>
    <s v="Proyectos productivos implementados"/>
    <n v="700"/>
    <n v="165"/>
    <s v="P&gt;298093/01 0002"/>
    <s v="Participación en convocatorias para la restitución de derechos a víctimas en temas económicos del sector rural"/>
    <n v="0"/>
    <n v="0"/>
    <s v="Num"/>
    <m/>
    <m/>
    <m/>
    <s v="OK"/>
    <m/>
    <m/>
    <m/>
    <n v="0"/>
    <s v="OK"/>
    <m/>
  </r>
  <r>
    <s v="17"/>
    <s v="AGRICULTURA Y DESARROLLO RURAL"/>
    <s v="276023"/>
    <s v="2020004250210"/>
    <s v="P&gt;298089"/>
    <s v="Fortalecimiento de instrumentos de crédito para el financiamiento y aseguramiento del sector agropecuario en el departamento de"/>
    <x v="0"/>
    <s v="P&gt;298089/01"/>
    <s v="1703006"/>
    <s v="Servicio de apoyo financiero para el acceso al crédito agropecuario y rural"/>
    <s v="2.3.2.02.02.009"/>
    <x v="0"/>
    <s v="3-1900"/>
    <s v="5/254/CC"/>
    <s v="20200042502101703006"/>
    <n v="1471254998"/>
    <n v="0"/>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m/>
    <m/>
    <m/>
    <m/>
    <m/>
    <m/>
    <m/>
    <m/>
    <m/>
    <m/>
    <m/>
    <m/>
    <m/>
    <m/>
    <m/>
  </r>
  <r>
    <s v="17"/>
    <s v="AGRICULTURA Y DESARROLLO RURAL"/>
    <s v="276023"/>
    <s v="2020004250210"/>
    <s v="P&gt;298089"/>
    <s v="Fortalecimiento de instrumentos de crédito para el financiamiento y aseguramiento del sector agropecuario en el departamento de"/>
    <x v="1"/>
    <s v="P&gt;298089/01"/>
    <s v="1703006"/>
    <s v="Servicio de apoyo financiero para el acceso al crédito agropecuario y rural"/>
    <s v="2.3.2.02.02.009"/>
    <x v="0"/>
    <s v="3-1900"/>
    <s v="5/254/CC"/>
    <s v="20200042502101703006"/>
    <m/>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1"/>
    <s v="Aportar recursos económicos destinados al ICRCUND para la cofinanciación o apoyo económico de proyectos agropecuarios financiados a través del crédito que se ejecuten en el Departamento de Cundinamarca ."/>
    <n v="1435000000"/>
    <n v="574"/>
    <s v="Num"/>
    <d v="2021-01-01T00:00:00"/>
    <n v="12"/>
    <n v="300"/>
    <s v="OK"/>
    <n v="435000000"/>
    <m/>
    <m/>
    <n v="435000000"/>
    <s v="OK"/>
    <s v="Despacho del Secretario"/>
  </r>
  <r>
    <s v="17"/>
    <s v="AGRICULTURA Y DESARROLLO RURAL"/>
    <s v="276023"/>
    <s v="2020004250210"/>
    <s v="P&gt;298089"/>
    <s v="Fortalecimiento de instrumentos de crédito para el financiamiento y aseguramiento del sector agropecuario en el departamento de"/>
    <x v="1"/>
    <s v="P&gt;298089/01"/>
    <s v="1703006"/>
    <s v="Servicio de apoyo financiero para el acceso al crédito agropecuario y rural"/>
    <s v="2.3.2.02.02.009"/>
    <x v="0"/>
    <s v="3-1900"/>
    <s v="5/254/CC"/>
    <s v="20200042502101703006"/>
    <m/>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2"/>
    <s v="Impulsar la Educación Financiera a los productores agropecuarios para fortalecer la planificación y administración financiera de sus proyectos agropecuarios y mejorar el acceso y uso de los servicios financieros."/>
    <n v="0"/>
    <n v="1"/>
    <s v="PRY"/>
    <m/>
    <m/>
    <m/>
    <s v="OK"/>
    <m/>
    <m/>
    <m/>
    <n v="0"/>
    <s v="OK"/>
    <m/>
  </r>
  <r>
    <s v="17"/>
    <s v="AGRICULTURA Y DESARROLLO RURAL"/>
    <s v="276023"/>
    <s v="2020004250210"/>
    <s v="P&gt;298089"/>
    <s v="Fortalecimiento de instrumentos de crédito para el financiamiento y aseguramiento del sector agropecuario en el departamento de"/>
    <x v="1"/>
    <s v="P&gt;298089/01"/>
    <s v="1703006"/>
    <s v="Servicio de apoyo financiero para el acceso al crédito agropecuario y rural"/>
    <s v="2.3.2.02.02.009"/>
    <x v="0"/>
    <s v="3-1900"/>
    <s v="5/254/CC"/>
    <s v="20200042502101703006"/>
    <m/>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3"/>
    <s v="Aportar recursos económicos destinados a la compensación de capital de crédito agropecuario en las etapas de transformación y comercialización, cuyos proyectos se ejecuten en el Departamento de Cundinamarca."/>
    <n v="0"/>
    <n v="300"/>
    <s v="Num"/>
    <m/>
    <m/>
    <m/>
    <s v="OK"/>
    <m/>
    <m/>
    <m/>
    <n v="0"/>
    <s v="OK"/>
    <m/>
  </r>
  <r>
    <s v="17"/>
    <s v="AGRICULTURA Y DESARROLLO RURAL"/>
    <s v="276023"/>
    <s v="2020004250210"/>
    <s v="P&gt;298089"/>
    <s v="Fortalecimiento de instrumentos de crédito para el financiamiento y aseguramiento del sector agropecuario en el departamento de"/>
    <x v="1"/>
    <s v="P&gt;298089/01"/>
    <s v="1703006"/>
    <s v="Servicio de apoyo financiero para el acceso al crédito agropecuario y rural"/>
    <s v="2.3.2.02.02.009"/>
    <x v="0"/>
    <s v="3-1900"/>
    <s v="5/254/CC"/>
    <s v="20200042502101703006"/>
    <m/>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5"/>
    <s v="Aportar recursos económicos destinados a respaldar con AVAL o Garantía Complementaria los créditos que financien proyectos agropecuarios que se desarrollen en el Departamento de Cundinamarca."/>
    <n v="0"/>
    <n v="63"/>
    <s v="Num"/>
    <m/>
    <m/>
    <m/>
    <s v="OK"/>
    <m/>
    <m/>
    <m/>
    <n v="0"/>
    <s v="OK"/>
    <m/>
  </r>
  <r>
    <s v="17"/>
    <s v="AGRICULTURA Y DESARROLLO RURAL"/>
    <s v="276023"/>
    <s v="2020004250210"/>
    <s v="P&gt;298089"/>
    <s v="Fortalecimiento de instrumentos de crédito para el financiamiento y aseguramiento del sector agropecuario en el departamento de"/>
    <x v="1"/>
    <s v="P&gt;298089/01"/>
    <s v="1703006"/>
    <s v="Servicio de apoyo financiero para el acceso al crédito agropecuario y rural"/>
    <s v="2.3.2.02.02.009"/>
    <x v="0"/>
    <s v="3-1900"/>
    <s v="5/254/CC"/>
    <s v="20200042502101703006"/>
    <m/>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6"/>
    <s v="Aportar recursos económicos destinados a subsidiar los intereses corrientes de créditos destinados a financiar proyectos agropecuarios que se desarrollen en el Departamento de Cundinamarca (TASACUND)."/>
    <n v="1558254998"/>
    <n v="1039"/>
    <s v="Num"/>
    <d v="2021-01-01T00:00:00"/>
    <n v="12"/>
    <n v="800"/>
    <s v="OK"/>
    <n v="1036254998"/>
    <m/>
    <m/>
    <n v="1036254998"/>
    <s v="OK"/>
    <s v="Despacho del Secretario"/>
  </r>
  <r>
    <s v="17"/>
    <s v="AGRICULTURA Y DESARROLLO RURAL"/>
    <s v="276023"/>
    <s v="2020004250210"/>
    <s v="P&gt;298089"/>
    <s v="Fortalecimiento de instrumentos de crédito para el financiamiento y aseguramiento del sector agropecuario en el departamento de"/>
    <x v="0"/>
    <s v="P&gt;298089/01"/>
    <s v="1703006"/>
    <s v="Servicio de apoyo financiero para el acceso al crédito agropecuario y rural"/>
    <s v="2.3.2.02.02.009"/>
    <x v="0"/>
    <s v="1-0102"/>
    <s v="5/254/AC"/>
    <s v="20200042502101703006"/>
    <m/>
    <n v="0"/>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m/>
    <m/>
    <m/>
    <m/>
    <m/>
    <m/>
    <m/>
    <m/>
    <m/>
    <m/>
    <m/>
    <m/>
    <m/>
    <m/>
    <m/>
  </r>
  <r>
    <s v="17"/>
    <s v="AGRICULTURA Y DESARROLLO RURAL"/>
    <s v="276023"/>
    <s v="2020004250210"/>
    <s v="P&gt;298089"/>
    <s v="Fortalecimiento de instrumentos de crédito para el financiamiento y aseguramiento del sector agropecuario en el departamento de"/>
    <x v="1"/>
    <s v="P&gt;298089/01"/>
    <s v="1703006"/>
    <s v="Servicio de apoyo financiero para el acceso al crédito agropecuario y rural"/>
    <s v="2.3.2.02.02.009"/>
    <x v="0"/>
    <s v="1-0102"/>
    <s v="5/254/AC"/>
    <s v="20200042502101703006"/>
    <m/>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1"/>
    <s v="Aportar recursos económicos destinados al ICRCUND para la cofinanciación o apoyo económico de proyectos agropecuarios financiados a través del crédito que se ejecuten en el Departamento de Cundinamarca ."/>
    <n v="1435000000"/>
    <n v="574"/>
    <s v="Num"/>
    <m/>
    <m/>
    <m/>
    <s v="OK"/>
    <m/>
    <m/>
    <m/>
    <m/>
    <s v="OK"/>
    <m/>
  </r>
  <r>
    <s v="17"/>
    <s v="AGRICULTURA Y DESARROLLO RURAL"/>
    <s v="276023"/>
    <s v="2020004250210"/>
    <s v="P&gt;298089"/>
    <s v="Fortalecimiento de instrumentos de crédito para el financiamiento y aseguramiento del sector agropecuario en el departamento de"/>
    <x v="1"/>
    <s v="P&gt;298089/01"/>
    <s v="1703006"/>
    <s v="Servicio de apoyo financiero para el acceso al crédito agropecuario y rural"/>
    <s v="2.3.2.02.02.009"/>
    <x v="0"/>
    <s v="1-0102"/>
    <s v="5/254/AC"/>
    <s v="20200042502101703006"/>
    <m/>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2"/>
    <s v="Impulsar la Educación Financiera a los productores agropecuarios para fortalecer la planificación y administración financiera de sus proyectos agropecuarios y mejorar el acceso y uso de los servicios financieros."/>
    <n v="0"/>
    <n v="1"/>
    <s v="PRY"/>
    <m/>
    <m/>
    <m/>
    <s v="OK"/>
    <m/>
    <m/>
    <m/>
    <n v="0"/>
    <s v="OK"/>
    <m/>
  </r>
  <r>
    <s v="17"/>
    <s v="AGRICULTURA Y DESARROLLO RURAL"/>
    <s v="276023"/>
    <s v="2020004250210"/>
    <s v="P&gt;298089"/>
    <s v="Fortalecimiento de instrumentos de crédito para el financiamiento y aseguramiento del sector agropecuario en el departamento de"/>
    <x v="1"/>
    <s v="P&gt;298089/01"/>
    <s v="1703006"/>
    <s v="Servicio de apoyo financiero para el acceso al crédito agropecuario y rural"/>
    <s v="2.3.2.02.02.009"/>
    <x v="0"/>
    <s v="1-0102"/>
    <s v="5/254/AC"/>
    <s v="20200042502101703006"/>
    <m/>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3"/>
    <s v="Aportar recursos económicos destinados a la compensación de capital de crédito agropecuario en las etapas de transformación y comercialización, cuyos proyectos se ejecuten en el Departamento de Cundinamarca."/>
    <n v="0"/>
    <n v="300"/>
    <s v="Num"/>
    <m/>
    <m/>
    <m/>
    <s v="OK"/>
    <m/>
    <m/>
    <m/>
    <n v="0"/>
    <s v="OK"/>
    <m/>
  </r>
  <r>
    <s v="17"/>
    <s v="AGRICULTURA Y DESARROLLO RURAL"/>
    <s v="276023"/>
    <s v="2020004250210"/>
    <s v="P&gt;298089"/>
    <s v="Fortalecimiento de instrumentos de crédito para el financiamiento y aseguramiento del sector agropecuario en el departamento de"/>
    <x v="1"/>
    <s v="P&gt;298089/01"/>
    <s v="1703006"/>
    <s v="Servicio de apoyo financiero para el acceso al crédito agropecuario y rural"/>
    <s v="2.3.2.02.02.009"/>
    <x v="0"/>
    <s v="1-0102"/>
    <s v="5/254/AC"/>
    <s v="20200042502101703006"/>
    <m/>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5"/>
    <s v="Aportar recursos económicos destinados a respaldar con AVAL o Garantía Complementaria los créditos que financien proyectos agropecuarios que se desarrollen en el Departamento de Cundinamarca."/>
    <n v="0"/>
    <n v="63"/>
    <s v="Num"/>
    <m/>
    <m/>
    <m/>
    <s v="OK"/>
    <m/>
    <m/>
    <m/>
    <n v="0"/>
    <s v="OK"/>
    <m/>
  </r>
  <r>
    <s v="17"/>
    <s v="AGRICULTURA Y DESARROLLO RURAL"/>
    <s v="276023"/>
    <s v="2020004250210"/>
    <s v="P&gt;298089"/>
    <s v="Fortalecimiento de instrumentos de crédito para el financiamiento y aseguramiento del sector agropecuario en el departamento de"/>
    <x v="1"/>
    <s v="P&gt;298089/01"/>
    <s v="1703006"/>
    <s v="Servicio de apoyo financiero para el acceso al crédito agropecuario y rural"/>
    <s v="2.3.2.02.02.009"/>
    <x v="0"/>
    <s v="1-0102"/>
    <s v="5/254/AC"/>
    <s v="20200042502101703006"/>
    <m/>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6"/>
    <s v="Aportar recursos económicos destinados a subsidiar los intereses corrientes de créditos destinados a financiar proyectos agropecuarios que se desarrollen en el Departamento de Cundinamarca (TASACUND)."/>
    <n v="1558254998"/>
    <n v="1039"/>
    <s v="Num"/>
    <m/>
    <m/>
    <m/>
    <s v="OK"/>
    <m/>
    <m/>
    <m/>
    <m/>
    <s v="OK"/>
    <m/>
  </r>
  <r>
    <s v="17"/>
    <s v="AGRICULTURA Y DESARROLLO RURAL"/>
    <s v="276023"/>
    <s v="2020004250210"/>
    <s v="P&gt;298089"/>
    <s v="Fortalecimiento de instrumentos de crédito para el financiamiento y aseguramiento del sector agropecuario en el departamento de"/>
    <x v="0"/>
    <s v="P&gt;298089/02"/>
    <s v="1703009"/>
    <s v="Servicio de apoyo financiero para la gestión de riesgos agropecuarios"/>
    <s v="2.3.2.02.02.009"/>
    <x v="0"/>
    <s v="3-1900"/>
    <s v="5/310/CC"/>
    <s v="20200042502101703009"/>
    <n v="270000000"/>
    <n v="0"/>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m/>
    <m/>
    <m/>
    <m/>
    <m/>
    <m/>
    <m/>
    <m/>
    <m/>
    <m/>
    <m/>
    <m/>
    <m/>
    <m/>
    <m/>
  </r>
  <r>
    <s v="17"/>
    <s v="AGRICULTURA Y DESARROLLO RURAL"/>
    <s v="277112"/>
    <s v="2020004250215"/>
    <s v="P&gt;298094"/>
    <s v="Implementación de un modelo de Desarrollo Rural Integral en entornos con Enfoque Territorial en el Departamento de Cundinamarca"/>
    <x v="0"/>
    <s v="P&gt;298094/01"/>
    <s v="1702018"/>
    <s v="Documentos de lineamientos técnicos"/>
    <s v="2.3.2.02.02.009"/>
    <x v="0"/>
    <s v="3-1900"/>
    <s v="5/193/CC"/>
    <s v="20200042502151702018"/>
    <n v="0"/>
    <n v="0"/>
    <s v="193"/>
    <s v="Intervenir 8 entornos de desarrollo rural agropecuario con enfoque territorial."/>
    <s v="Entornos de desarrollo rural agropecuario intervenidos"/>
    <n v="8"/>
    <n v="4"/>
    <m/>
    <m/>
    <m/>
    <m/>
    <m/>
    <m/>
    <m/>
    <m/>
    <m/>
    <m/>
    <m/>
    <m/>
    <m/>
    <m/>
    <m/>
  </r>
  <r>
    <s v="17"/>
    <s v="AGRICULTURA Y DESARROLLO RURAL"/>
    <s v="277112"/>
    <s v="2020004250215"/>
    <s v="P&gt;298094"/>
    <s v="Implementación de un modelo de Desarrollo Rural Integral en entornos con Enfoque Territorial en el Departamento de Cundinamarca"/>
    <x v="1"/>
    <s v="P&gt;298094/01"/>
    <s v="1702018"/>
    <s v="Documentos de lineamientos técnicos"/>
    <s v="2.3.2.02.02.009"/>
    <x v="0"/>
    <s v="3-1900"/>
    <s v="5/193/CC"/>
    <s v="20200042502151702018"/>
    <m/>
    <m/>
    <s v="193"/>
    <s v="Intervenir 8 entornos de desarrollo rural agropecuario con enfoque territorial."/>
    <s v="Entornos de desarrollo rural agropecuario intervenidos"/>
    <n v="8"/>
    <n v="4"/>
    <s v="P&gt;298094/01 0006"/>
    <s v="CONSTRUIR LA LINEA BASE PREDIAL"/>
    <n v="0"/>
    <n v="0"/>
    <s v="Num"/>
    <d v="2021-01-01T00:00:00"/>
    <n v="12"/>
    <n v="2"/>
    <s v="REVISAR"/>
    <n v="69062500"/>
    <m/>
    <m/>
    <n v="69062500"/>
    <s v="REVISAR"/>
    <s v="Dirección de Desarrollo Rural"/>
  </r>
  <r>
    <s v="17"/>
    <s v="AGRICULTURA Y DESARROLLO RURAL"/>
    <s v="277112"/>
    <s v="2020004250215"/>
    <s v="P&gt;298094"/>
    <s v="Implementación de un modelo de Desarrollo Rural Integral en entornos con Enfoque Territorial en el Departamento de Cundinamarca"/>
    <x v="1"/>
    <s v="P&gt;298094/01"/>
    <s v="1702018"/>
    <s v="Documentos de lineamientos técnicos"/>
    <s v="2.3.2.02.02.009"/>
    <x v="0"/>
    <s v="3-1900"/>
    <s v="5/193/CC"/>
    <s v="20200042502151702018"/>
    <m/>
    <m/>
    <s v="193"/>
    <s v="Intervenir 8 entornos de desarrollo rural agropecuario con enfoque territorial."/>
    <s v="Entornos de desarrollo rural agropecuario intervenidos"/>
    <n v="8"/>
    <n v="4"/>
    <s v="P&gt;298094/01 0007"/>
    <s v="IDENTIFICAR LAS CADENAS DE VALOR EN LOS ENTORNOS RURALES PRIORIZADOS-CARACTERIZACIÓN DE ALTERNATIVAS ECONÓMICAS Y DISEÑO DE PLAN DE ACCIÓN DE INTERVENCIÓN INTEGRAL A CORTO, MEDIANO Y LARGO PLAZO"/>
    <n v="0"/>
    <n v="0"/>
    <s v="Num"/>
    <d v="2021-01-01T00:00:00"/>
    <n v="12"/>
    <n v="2"/>
    <s v="REVISAR"/>
    <n v="144062500"/>
    <m/>
    <m/>
    <n v="144062500"/>
    <s v="REVISAR"/>
    <s v="Dirección de Desarrollo Rural"/>
  </r>
  <r>
    <s v="17"/>
    <s v="AGRICULTURA Y DESARROLLO RURAL"/>
    <s v="277112"/>
    <s v="2020004250215"/>
    <s v="P&gt;298094"/>
    <s v="Implementación de un modelo de Desarrollo Rural Integral en entornos con Enfoque Territorial en el Departamento de Cundinamarca"/>
    <x v="0"/>
    <s v="P&gt;298094/02"/>
    <s v="1702007"/>
    <s v="Servicio de apoyo financiero para proyectos productivos"/>
    <s v="2.3.2.02.02.009"/>
    <x v="0"/>
    <s v="3-1900"/>
    <s v="5/193/CC"/>
    <s v="20200042502151702007"/>
    <n v="596000000"/>
    <n v="0"/>
    <s v="193"/>
    <s v="Intervenir 8 entornos de desarrollo rural agropecuario con enfoque territorial."/>
    <s v="Entornos de desarrollo rural agropecuario intervenidos"/>
    <n v="8"/>
    <n v="4"/>
    <m/>
    <m/>
    <m/>
    <m/>
    <m/>
    <m/>
    <m/>
    <m/>
    <m/>
    <m/>
    <m/>
    <m/>
    <m/>
    <m/>
    <m/>
  </r>
  <r>
    <s v="17"/>
    <s v="AGRICULTURA Y DESARROLLO RURAL"/>
    <s v="277112"/>
    <s v="2020004250215"/>
    <s v="P&gt;298094"/>
    <s v="Implementación de un modelo de Desarrollo Rural Integral en entornos con Enfoque Territorial en el Departamento de Cundinamarca"/>
    <x v="1"/>
    <s v="P&gt;298094/02"/>
    <s v="1702007"/>
    <s v="Servicio de apoyo financiero para proyectos productivos"/>
    <s v="2.3.2.02.02.009"/>
    <x v="0"/>
    <s v="3-1900"/>
    <s v="5/193/CC"/>
    <s v="20200042502151702007"/>
    <m/>
    <m/>
    <s v="193"/>
    <s v="Intervenir 8 entornos de desarrollo rural agropecuario con enfoque territorial."/>
    <s v="Entornos de desarrollo rural agropecuario intervenidos"/>
    <n v="8"/>
    <n v="4"/>
    <s v="P&gt;298094/02 0001"/>
    <s v="ESTABLECER PROYECTOS AGROPECUARIOS"/>
    <n v="248583384"/>
    <n v="152"/>
    <s v="Num"/>
    <d v="2021-01-01T00:00:00"/>
    <n v="12"/>
    <n v="60"/>
    <s v="OK"/>
    <n v="196250000"/>
    <m/>
    <m/>
    <n v="196250000"/>
    <s v="OK"/>
    <s v="Dirección de Desarrollo Rural"/>
  </r>
  <r>
    <s v="17"/>
    <s v="AGRICULTURA Y DESARROLLO RURAL"/>
    <s v="277112"/>
    <s v="2020004250215"/>
    <s v="P&gt;298094"/>
    <s v="Implementación de un modelo de Desarrollo Rural Integral en entornos con Enfoque Territorial en el Departamento de Cundinamarca"/>
    <x v="1"/>
    <s v="P&gt;298094/02"/>
    <s v="1702007"/>
    <s v="Servicio de apoyo financiero para proyectos productivos"/>
    <s v="2.3.2.02.02.009"/>
    <x v="0"/>
    <s v="3-1900"/>
    <s v="5/193/CC"/>
    <s v="20200042502151702007"/>
    <m/>
    <m/>
    <s v="193"/>
    <s v="Intervenir 8 entornos de desarrollo rural agropecuario con enfoque territorial."/>
    <s v="Entornos de desarrollo rural agropecuario intervenidos"/>
    <n v="8"/>
    <n v="4"/>
    <s v="P&gt;298094/02 0002"/>
    <s v="FORTALECER LA ASOCIATIVIDAD"/>
    <n v="16104116"/>
    <n v="4"/>
    <s v="Num"/>
    <d v="2021-01-01T00:00:00"/>
    <n v="12"/>
    <n v="2"/>
    <s v="OK"/>
    <n v="6000000"/>
    <m/>
    <m/>
    <n v="6000000"/>
    <s v="OK"/>
    <s v="Dirección de Desarrollo Rural"/>
  </r>
  <r>
    <s v="17"/>
    <s v="AGRICULTURA Y DESARROLLO RURAL"/>
    <s v="277112"/>
    <s v="2020004250215"/>
    <s v="P&gt;298094"/>
    <s v="Implementación de un modelo de Desarrollo Rural Integral en entornos con Enfoque Territorial en el Departamento de Cundinamarca"/>
    <x v="1"/>
    <s v="P&gt;298094/02"/>
    <s v="1702007"/>
    <s v="Servicio de apoyo financiero para proyectos productivos"/>
    <s v="2.3.2.02.02.009"/>
    <x v="0"/>
    <s v="3-1900"/>
    <s v="5/193/CC"/>
    <s v="20200042502151702007"/>
    <m/>
    <m/>
    <s v="193"/>
    <s v="Intervenir 8 entornos de desarrollo rural agropecuario con enfoque territorial."/>
    <s v="Entornos de desarrollo rural agropecuario intervenidos"/>
    <n v="8"/>
    <n v="4"/>
    <s v="P&gt;298094/02 0003"/>
    <s v="IMPLEMENTAR PROGRAMAS DE SEGURIDAD ALIMENTARIA"/>
    <n v="258875000"/>
    <n v="152"/>
    <s v="Num"/>
    <d v="2021-01-01T00:00:00"/>
    <n v="12"/>
    <n v="60"/>
    <s v="OK"/>
    <n v="102187500"/>
    <m/>
    <m/>
    <n v="102187500"/>
    <s v="OK"/>
    <s v="Dirección de Desarrollo Rural"/>
  </r>
  <r>
    <s v="17"/>
    <s v="AGRICULTURA Y DESARROLLO RURAL"/>
    <s v="277112"/>
    <s v="2020004250215"/>
    <s v="P&gt;298094"/>
    <s v="Implementación de un modelo de Desarrollo Rural Integral en entornos con Enfoque Territorial en el Departamento de Cundinamarca"/>
    <x v="1"/>
    <s v="P&gt;298094/02"/>
    <s v="1702007"/>
    <s v="Servicio de apoyo financiero para proyectos productivos"/>
    <s v="2.3.2.02.02.009"/>
    <x v="0"/>
    <s v="3-1900"/>
    <s v="5/193/CC"/>
    <s v="20200042502151702007"/>
    <m/>
    <m/>
    <s v="193"/>
    <s v="Intervenir 8 entornos de desarrollo rural agropecuario con enfoque territorial."/>
    <s v="Entornos de desarrollo rural agropecuario intervenidos"/>
    <n v="8"/>
    <n v="4"/>
    <s v="P&gt;298094/02 0004"/>
    <s v="IMPLEMENTAR ESTRATEGIAS DE COMERCIALIZACIÓN"/>
    <n v="4000000"/>
    <n v="4"/>
    <s v="Num"/>
    <m/>
    <m/>
    <m/>
    <s v="OK"/>
    <m/>
    <m/>
    <m/>
    <n v="0"/>
    <s v="OK"/>
    <s v="Dirección de Desarrollo Rural"/>
  </r>
  <r>
    <s v="17"/>
    <s v="AGRICULTURA Y DESARROLLO RURAL"/>
    <s v="277112"/>
    <s v="2020004250215"/>
    <s v="P&gt;298094"/>
    <s v="Implementación de un modelo de Desarrollo Rural Integral en entornos con Enfoque Territorial en el Departamento de Cundinamarca"/>
    <x v="1"/>
    <s v="P&gt;298094/02"/>
    <s v="1702007"/>
    <s v="Servicio de apoyo financiero para proyectos productivos"/>
    <s v="2.3.2.02.02.009"/>
    <x v="0"/>
    <s v="3-1900"/>
    <s v="5/193/CC"/>
    <s v="20200042502151702007"/>
    <m/>
    <m/>
    <s v="193"/>
    <s v="Intervenir 8 entornos de desarrollo rural agropecuario con enfoque territorial."/>
    <s v="Entornos de desarrollo rural agropecuario intervenidos"/>
    <n v="8"/>
    <n v="4"/>
    <s v="P&gt;298094/02 0005"/>
    <s v="IMPLEMENTAR PROGRAMAS DE RIEGO INTRAPREDIAL"/>
    <n v="68437500"/>
    <n v="20"/>
    <s v="Num"/>
    <d v="2021-01-01T00:00:00"/>
    <n v="12"/>
    <n v="10"/>
    <s v="OK"/>
    <n v="78437500"/>
    <m/>
    <m/>
    <n v="78437500"/>
    <s v="REVISAR"/>
    <s v="Dirección de Desarrollo Rural"/>
  </r>
  <r>
    <s v="17"/>
    <s v="AGRICULTURA Y DESARROLLO RURAL"/>
    <s v="277516"/>
    <s v="2020004250221"/>
    <s v="P&gt;298095"/>
    <s v="Apoyo A LOS PRODUCTORES DEL SECTOR RURAL EN LA PREVENCIÓN, MITIGACIÓN Y MANEJO DE DESASTRES AGROPECUARIOS EN EL DEPARTAMENTO D"/>
    <x v="0"/>
    <s v="P&gt;298095/01"/>
    <s v="1703013"/>
    <s v="Servicio de apoyo a la implementación de mecanismos y herramientas para el conocimiento, reducción y manejo de riesgos agropecuarios"/>
    <s v="2.3.2.02.02.009"/>
    <x v="0"/>
    <s v="3-1900"/>
    <s v="5/310/CC"/>
    <s v="20200042502211703013"/>
    <n v="1500000000"/>
    <n v="0"/>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m/>
    <m/>
    <m/>
    <m/>
    <m/>
    <m/>
    <m/>
    <m/>
    <m/>
    <m/>
    <m/>
    <m/>
    <m/>
    <m/>
    <m/>
  </r>
  <r>
    <s v="17"/>
    <s v="AGRICULTURA Y DESARROLLO RURAL"/>
    <s v="277516"/>
    <s v="2020004250221"/>
    <s v="P&gt;298095"/>
    <s v="Apoyo A LOS PRODUCTORES DEL SECTOR RURAL EN LA PREVENCIÓN, MITIGACIÓN Y MANEJO DE DESASTRES AGROPECUARIOS EN EL DEPARTAMENTO D"/>
    <x v="1"/>
    <s v="P&gt;298095/01"/>
    <s v="1703013"/>
    <s v="Servicio de apoyo a la implementación de mecanismos y herramientas para el conocimiento, reducción y manejo de riesgos agropecuarios"/>
    <s v="2.3.2.02.02.009"/>
    <x v="0"/>
    <s v="3-1900"/>
    <s v="5/310/CC"/>
    <s v="20200042502211703013"/>
    <m/>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 "/>
    <s v="Prevención del riesgo agropecuario apoyando los sistemas productivos"/>
    <n v="0"/>
    <n v="0"/>
    <s v="Num"/>
    <m/>
    <m/>
    <m/>
    <s v="OK"/>
    <m/>
    <m/>
    <m/>
    <n v="0"/>
    <s v="OK"/>
    <m/>
  </r>
  <r>
    <s v="17"/>
    <s v="AGRICULTURA Y DESARROLLO RURAL"/>
    <s v="277516"/>
    <s v="2020004250221"/>
    <s v="P&gt;298095"/>
    <s v="Apoyo A LOS PRODUCTORES DEL SECTOR RURAL EN LA PREVENCIÓN, MITIGACIÓN Y MANEJO DE DESASTRES AGROPECUARIOS EN EL DEPARTAMENTO D"/>
    <x v="1"/>
    <s v="P&gt;298095/01"/>
    <s v="1703013"/>
    <s v="Servicio de apoyo a la implementación de mecanismos y herramientas para el conocimiento, reducción y manejo de riesgos agropecuarios"/>
    <s v="2.3.2.02.02.009"/>
    <x v="0"/>
    <s v="3-1900"/>
    <s v="5/310/CC"/>
    <s v="20200042502211703013"/>
    <m/>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95/01 0002"/>
    <s v="Mitigar el riesgo agropecuario apoyando los sistemas productivos afectados"/>
    <n v="1500000000"/>
    <n v="1000"/>
    <s v="Num"/>
    <d v="2021-01-01T00:00:00"/>
    <n v="12"/>
    <n v="1000"/>
    <s v="OK"/>
    <n v="1500000000"/>
    <m/>
    <m/>
    <n v="1500000000"/>
    <s v="OK"/>
    <s v="Oficina Asesora de Planeación Agropecuaria"/>
  </r>
  <r>
    <s v="17"/>
    <s v="AGRICULTURA Y DESARROLLO RURAL"/>
    <s v="277516"/>
    <s v="2020004250221"/>
    <s v="P&gt;298095"/>
    <s v="Apoyo A LOS PRODUCTORES DEL SECTOR RURAL EN LA PREVENCIÓN, MITIGACIÓN Y MANEJO DE DESASTRES AGROPECUARIOS EN EL DEPARTAMENTO D"/>
    <x v="1"/>
    <s v="P&gt;298095/01"/>
    <s v="1703013"/>
    <s v="Servicio de apoyo a la implementación de mecanismos y herramientas para el conocimiento, reducción y manejo de riesgos agropecuarios"/>
    <s v="2.3.2.02.02.009"/>
    <x v="0"/>
    <s v="3-1900"/>
    <s v="5/310/CC"/>
    <s v="20200042502211703013"/>
    <m/>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95/01 0003"/>
    <s v="Manejo de desastres agropecuarios apoyando los sistemas productivos afectados"/>
    <n v="0"/>
    <n v="0"/>
    <s v="Num"/>
    <m/>
    <m/>
    <m/>
    <s v="OK"/>
    <m/>
    <m/>
    <m/>
    <n v="0"/>
    <s v="OK"/>
    <m/>
  </r>
  <r>
    <s v="17"/>
    <s v="AGRICULTURA Y DESARROLLO RURAL"/>
    <s v="279843"/>
    <s v="2020004250271"/>
    <s v="P&gt;298100"/>
    <s v="Fortalecimiento al servicio de extensión agropecuaria, transferencia de tecnología e innovación en los 116 municipios de Cund"/>
    <x v="0"/>
    <s v="P&gt;298100/01"/>
    <s v="1708041"/>
    <s v="Servicio de extensión agropecuaria"/>
    <s v="2.3.2.02.02.009"/>
    <x v="0"/>
    <s v="1-0100"/>
    <s v="5/192/CC"/>
    <s v="20200042502711708041"/>
    <n v="1795914"/>
    <n v="0"/>
    <s v="192"/>
    <s v="Implementar en los 116 municipios el plan de extensión agropecuaria."/>
    <s v="Municipios con Implementación del PDEA"/>
    <n v="116"/>
    <n v="45"/>
    <m/>
    <m/>
    <m/>
    <m/>
    <m/>
    <m/>
    <m/>
    <m/>
    <m/>
    <m/>
    <m/>
    <m/>
    <m/>
    <m/>
    <m/>
  </r>
  <r>
    <n v="45"/>
    <s v="GOBIERNO TERRITORIAL"/>
    <s v="278207"/>
    <s v="2020004250282"/>
    <s v="P&gt;298131"/>
    <s v="Fortalecimiento de la asistencia técnica en planeación estratégica, la red pública hospitalaria mediante la gestión la huma"/>
    <x v="0"/>
    <s v="P&gt;298131/01"/>
    <s v="4599023"/>
    <s v="Servicio de Implementación Sistemas de Gestión"/>
    <s v="2.3.2.02.02.009"/>
    <x v="1"/>
    <s v="3-1100"/>
    <s v="5/384/CC"/>
    <s v="20200042502824599023"/>
    <n v="26184142"/>
    <n v="0"/>
    <s v="384"/>
    <s v="Mantener en los 53 hospitales públicos la estrategia de humanización en la prestación de servicios de salud."/>
    <s v="Hospitales con estrategia de Humanización mantenida"/>
    <n v="53"/>
    <n v="53"/>
    <m/>
    <m/>
    <m/>
    <m/>
    <m/>
    <m/>
    <m/>
    <m/>
    <m/>
    <m/>
    <m/>
    <m/>
    <m/>
    <m/>
    <m/>
  </r>
  <r>
    <n v="45"/>
    <s v="GOBIERNO TERRITORIAL"/>
    <s v="278207"/>
    <s v="2020004250282"/>
    <s v="P&gt;298131"/>
    <s v="Fortalecimiento de la asistencia técnica en planeación estratégica, la red pública hospitalaria mediante la gestión la huma"/>
    <x v="1"/>
    <s v="P&gt;298131/01"/>
    <s v="4599023"/>
    <s v="Servicio de Implementación Sistemas de Gestión"/>
    <s v="2.3.2.02.02.009"/>
    <x v="1"/>
    <s v="3-1100"/>
    <s v="5/384/CC"/>
    <s v="20200042502824599023"/>
    <m/>
    <m/>
    <s v="384"/>
    <s v="Mantener en los 53 hospitales públicos la estrategia de humanización en la prestación de servicios de salud."/>
    <s v="Hospitales con estrategia de Humanización mantenida"/>
    <n v="53"/>
    <n v="53"/>
    <s v="P&gt;298131/01 0004"/>
    <s v="Establecer un modelo de Humanización articulado con el SIGC con el Desarrollo de Jornadas del Nodo de Humanización."/>
    <n v="470000000"/>
    <n v="100"/>
    <s v="%"/>
    <m/>
    <m/>
    <m/>
    <m/>
    <m/>
    <m/>
    <m/>
    <m/>
    <m/>
    <m/>
  </r>
  <r>
    <n v="45"/>
    <s v="GOBIERNO TERRITORIAL"/>
    <s v="278207"/>
    <s v="2020004250282"/>
    <s v="P&gt;298131"/>
    <s v="Fortalecimiento de la asistencia técnica en planeación estratégica, la red pública hospitalaria mediante la gestión la huma"/>
    <x v="1"/>
    <s v="P&gt;298131/01"/>
    <s v="4599023"/>
    <s v="Servicio de Implementación Sistemas de Gestión"/>
    <s v="2.3.2.02.02.009"/>
    <x v="1"/>
    <s v="3-1100"/>
    <s v="5/384/CC"/>
    <s v="20200042502824599023"/>
    <m/>
    <m/>
    <s v="384"/>
    <s v="Mantener en los 53 hospitales públicos la estrategia de humanización en la prestación de servicios de salud."/>
    <s v="Hospitales con estrategia de Humanización mantenida"/>
    <n v="53"/>
    <n v="53"/>
    <s v="P&gt;298131/01 0009"/>
    <s v="Sensibilización y capacitación mediante la gestión del principio de humanización en el marco de DDHH,"/>
    <n v="170000000"/>
    <n v="100"/>
    <s v="%"/>
    <m/>
    <m/>
    <m/>
    <m/>
    <m/>
    <m/>
    <m/>
    <m/>
    <m/>
    <m/>
  </r>
  <r>
    <n v="45"/>
    <s v="GOBIERNO TERRITORIAL"/>
    <s v="278207"/>
    <s v="2020004250282"/>
    <s v="P&gt;298131"/>
    <s v="Fortalecimiento de la asistencia técnica en planeación estratégica, la red pública hospitalaria mediante la gestión la huma"/>
    <x v="1"/>
    <s v="P&gt;298131/01"/>
    <s v="4599023"/>
    <s v="Servicio de Implementación Sistemas de Gestión"/>
    <s v="2.3.2.02.02.009"/>
    <x v="1"/>
    <s v="3-1100"/>
    <s v="5/384/CC"/>
    <s v="20200042502824599023"/>
    <m/>
    <m/>
    <s v="384"/>
    <s v="Mantener en los 53 hospitales públicos la estrategia de humanización en la prestación de servicios de salud."/>
    <s v="Hospitales con estrategia de Humanización mantenida"/>
    <n v="53"/>
    <n v="53"/>
    <s v="P&gt;298131/01 0010"/>
    <s v="Establecer un programa de seguimiento de la satisfacción al cliente interno y cliente externo de la SSC"/>
    <n v="530000000"/>
    <n v="100"/>
    <s v="%"/>
    <m/>
    <m/>
    <m/>
    <m/>
    <m/>
    <m/>
    <m/>
    <m/>
    <m/>
    <m/>
  </r>
  <r>
    <s v="17"/>
    <s v="AGRICULTURA Y DESARROLLO RURAL"/>
    <s v="279843"/>
    <s v="2020004250271"/>
    <s v="P&gt;298100"/>
    <s v="Fortalecimiento al servicio de extensión agropecuaria, transferencia de tecnología e innovación en los 116 municipios de Cund"/>
    <x v="1"/>
    <s v="P&gt;298100/01"/>
    <s v="1708041"/>
    <s v="Servicio de extensión agropecuaria"/>
    <s v="2.3.2.02.02.009"/>
    <x v="0"/>
    <s v="1-0100"/>
    <s v="5/192/CC"/>
    <s v="20200042502711708041"/>
    <m/>
    <m/>
    <s v="192"/>
    <s v="Implementar en los 116 municipios el plan de extensión agropecuaria."/>
    <s v="Municipios con Implementación del PDEA"/>
    <n v="116"/>
    <n v="45"/>
    <s v="P&gt;298100/01 0001"/>
    <s v="&quot;Adquirir equipos, maquinaria, elementos e insumos para el fortalecimiento de la transferencia de tecnologìa y asistencia técnica_x000a_&quot;"/>
    <n v="822599916"/>
    <n v="63"/>
    <s v="Num"/>
    <d v="2021-01-01T00:00:00"/>
    <n v="12"/>
    <n v="1"/>
    <s v="OK"/>
    <n v="1795914"/>
    <m/>
    <m/>
    <n v="1795914"/>
    <s v="OK"/>
    <s v="Oficina de Innovación y Transferencia de Tecnología"/>
  </r>
  <r>
    <s v="17"/>
    <s v="AGRICULTURA Y DESARROLLO RURAL"/>
    <s v="279843"/>
    <s v="2020004250271"/>
    <s v="P&gt;298100"/>
    <s v="Fortalecimiento al servicio de extensión agropecuaria, transferencia de tecnología e innovación en los 116 municipios de Cund"/>
    <x v="1"/>
    <s v="P&gt;298100/01"/>
    <s v="1708041"/>
    <s v="Servicio de extensión agropecuaria"/>
    <s v="2.3.2.02.02.009"/>
    <x v="0"/>
    <s v="1-0100"/>
    <s v="5/192/CC"/>
    <s v="20200042502711708041"/>
    <m/>
    <m/>
    <s v="192"/>
    <s v="Implementar en los 116 municipios el plan de extensión agropecuaria."/>
    <s v="Municipios con Implementación del PDEA"/>
    <n v="116"/>
    <n v="45"/>
    <s v="P&gt;298100/01 0002"/>
    <s v="Desarrollar actividades para implementar el (PDEA) Plan Departamental de extensión agropecuaria para la gestión del conocimiento"/>
    <n v="0"/>
    <n v="0"/>
    <s v="Num"/>
    <d v="2021-01-01T00:00:00"/>
    <n v="12"/>
    <n v="13"/>
    <s v="REVISAR"/>
    <m/>
    <m/>
    <n v="2000000"/>
    <n v="2000000"/>
    <s v="REVISAR"/>
    <s v="Oficina de Innovación y Transferencia de Tecnología"/>
  </r>
  <r>
    <s v="17"/>
    <s v="AGRICULTURA Y DESARROLLO RURAL"/>
    <s v="279843"/>
    <s v="2020004250271"/>
    <s v="P&gt;298100"/>
    <s v="Fortalecimiento al servicio de extensión agropecuaria, transferencia de tecnología e innovación en los 116 municipios de Cund"/>
    <x v="1"/>
    <s v="P&gt;298100/01"/>
    <s v="1708041"/>
    <s v="Servicio de extensión agropecuaria"/>
    <s v="2.3.2.02.02.009"/>
    <x v="0"/>
    <s v="1-0100"/>
    <s v="5/192/CC"/>
    <s v="20200042502711708041"/>
    <m/>
    <m/>
    <s v="192"/>
    <s v="Implementar en los 116 municipios el plan de extensión agropecuaria."/>
    <s v="Municipios con Implementación del PDEA"/>
    <n v="116"/>
    <n v="45"/>
    <s v="P&gt;298100/01 0003"/>
    <s v="Adelantar actividades de transferencia de tecnología en lo regional, local a pequeños y medianos productores"/>
    <n v="0"/>
    <n v="0"/>
    <s v="Num"/>
    <m/>
    <m/>
    <m/>
    <s v="OK"/>
    <m/>
    <m/>
    <m/>
    <n v="0"/>
    <s v="OK"/>
    <m/>
  </r>
  <r>
    <s v="17"/>
    <s v="AGRICULTURA Y DESARROLLO RURAL"/>
    <s v="279843"/>
    <s v="2020004250271"/>
    <s v="P&gt;298100"/>
    <s v="Fortalecimiento al servicio de extensión agropecuaria, transferencia de tecnología e innovación en los 116 municipios de Cund"/>
    <x v="0"/>
    <s v="P&gt;298100/01"/>
    <s v="1708041"/>
    <s v="Servicio de extensión agropecuaria"/>
    <s v="2.3.2.02.02.009"/>
    <x v="0"/>
    <s v="3-1900"/>
    <s v="5/192/CC"/>
    <s v="20200042502711708041"/>
    <n v="820804002"/>
    <n v="0"/>
    <s v="192"/>
    <s v="Implementar en los 116 municipios el plan de extensión agropecuaria."/>
    <s v="Municipios con Implementación del PDEA"/>
    <n v="116"/>
    <n v="45"/>
    <m/>
    <m/>
    <m/>
    <m/>
    <m/>
    <m/>
    <m/>
    <m/>
    <m/>
    <m/>
    <m/>
    <m/>
    <m/>
    <m/>
    <m/>
  </r>
  <r>
    <s v="17"/>
    <s v="AGRICULTURA Y DESARROLLO RURAL"/>
    <s v="279843"/>
    <s v="2020004250271"/>
    <s v="P&gt;298100"/>
    <s v="Fortalecimiento al servicio de extensión agropecuaria, transferencia de tecnología e innovación en los 116 municipios de Cund"/>
    <x v="1"/>
    <s v="P&gt;298100/01"/>
    <s v="1708041"/>
    <s v="Servicio de extensión agropecuaria"/>
    <s v="2.3.2.02.02.009"/>
    <x v="0"/>
    <s v="3-1900"/>
    <s v="5/192/CC"/>
    <s v="20200042502711708041"/>
    <m/>
    <m/>
    <s v="192"/>
    <s v="Implementar en los 116 municipios el plan de extensión agropecuaria."/>
    <s v="Municipios con Implementación del PDEA"/>
    <n v="116"/>
    <n v="45"/>
    <s v="P&gt;298100/01 0001"/>
    <s v="&quot;Adquirir equipos, maquinaria, elementos e insumos para el fortalecimiento de la transferencia de tecnologìa y asistencia técnica_x000a_&quot;"/>
    <n v="822599916"/>
    <n v="63"/>
    <s v="Num"/>
    <d v="2021-01-01T00:00:00"/>
    <n v="12"/>
    <n v="43"/>
    <s v="OK"/>
    <n v="526204086"/>
    <m/>
    <m/>
    <n v="526204086"/>
    <s v="OK"/>
    <s v="Oficina de Innovación y Transferencia de Tecnología"/>
  </r>
  <r>
    <n v="45"/>
    <s v="GOBIERNO TERRITORIAL"/>
    <s v="278207"/>
    <s v="2020004250282"/>
    <s v="P&gt;298131"/>
    <s v="Fortalecimiento de la asistencia técnica en planeación estratégica, la red pública hospitalaria mediante la gestión la huma"/>
    <x v="0"/>
    <s v="P&gt;298131/02"/>
    <s v="4599031"/>
    <s v="Servicio de asistencia técnica"/>
    <s v="2.3.2.02.02.009"/>
    <x v="1"/>
    <s v="3-1100"/>
    <s v="5/396/CC"/>
    <s v="20200042502824599031"/>
    <n v="80100019"/>
    <n v="0"/>
    <s v="396"/>
    <s v="Asistir al 100% de entidades territoriales municipales y hospitales de la red pública en el proceso de planeación estratégica."/>
    <s v="Entidades asistidas"/>
    <n v="100"/>
    <n v="100"/>
    <m/>
    <m/>
    <m/>
    <m/>
    <m/>
    <m/>
    <m/>
    <m/>
    <m/>
    <m/>
    <m/>
    <m/>
    <m/>
    <m/>
    <m/>
  </r>
  <r>
    <n v="45"/>
    <s v="GOBIERNO TERRITORIAL"/>
    <s v="278207"/>
    <s v="2020004250282"/>
    <s v="P&gt;298131"/>
    <s v="Fortalecimiento de la asistencia técnica en planeación estratégica, la red pública hospitalaria mediante la gestión la huma"/>
    <x v="1"/>
    <s v="P&gt;298131/02"/>
    <s v="4599031"/>
    <s v="Servicio de asistencia técnica"/>
    <s v="2.3.2.02.02.009"/>
    <x v="1"/>
    <s v="3-1100"/>
    <s v="5/396/CC"/>
    <s v="20200042502824599031"/>
    <m/>
    <m/>
    <s v="396"/>
    <s v="Asistir al 100% de entidades territoriales municipales y hospitales de la red pública en el proceso de planeación estratégica."/>
    <s v="Entidades asistidas"/>
    <n v="100"/>
    <n v="100"/>
    <s v="P&gt;298131/02 0001"/>
    <s v="Asistir técnicamente en la formulación, seguimiento y evaluación a los planes hospitalarios de las 53 ESE´s del Dpto."/>
    <n v="220000000"/>
    <n v="212"/>
    <s v="Num"/>
    <m/>
    <m/>
    <m/>
    <m/>
    <m/>
    <m/>
    <m/>
    <m/>
    <m/>
    <m/>
  </r>
  <r>
    <n v="45"/>
    <s v="GOBIERNO TERRITORIAL"/>
    <s v="278207"/>
    <s v="2020004250282"/>
    <s v="P&gt;298131"/>
    <s v="Fortalecimiento de la asistencia técnica en planeación estratégica, la red pública hospitalaria mediante la gestión la huma"/>
    <x v="1"/>
    <s v="P&gt;298131/02"/>
    <s v="4599031"/>
    <s v="Servicio de asistencia técnica"/>
    <s v="2.3.2.02.02.009"/>
    <x v="1"/>
    <s v="3-1100"/>
    <s v="5/396/CC"/>
    <s v="20200042502824599031"/>
    <m/>
    <m/>
    <s v="396"/>
    <s v="Asistir al 100% de entidades territoriales municipales y hospitales de la red pública en el proceso de planeación estratégica."/>
    <s v="Entidades asistidas"/>
    <n v="100"/>
    <n v="100"/>
    <s v="P&gt;298131/02 0002"/>
    <s v="Asistir técnicamente en la formulación, seguimiento y evaluación a los planes territoriales de los 116 municipios."/>
    <n v="220000000"/>
    <n v="116"/>
    <s v="Num"/>
    <m/>
    <m/>
    <m/>
    <m/>
    <m/>
    <m/>
    <m/>
    <m/>
    <m/>
    <m/>
  </r>
  <r>
    <n v="45"/>
    <s v="GOBIERNO TERRITORIAL"/>
    <s v="278207"/>
    <s v="2020004250282"/>
    <s v="P&gt;298131"/>
    <s v="Fortalecimiento de la asistencia técnica en planeación estratégica, la red pública hospitalaria mediante la gestión la huma"/>
    <x v="1"/>
    <s v="P&gt;298131/02"/>
    <s v="4599031"/>
    <s v="Servicio de asistencia técnica"/>
    <s v="2.3.2.02.02.009"/>
    <x v="1"/>
    <s v="3-1100"/>
    <s v="5/396/CC"/>
    <s v="20200042502824599031"/>
    <m/>
    <m/>
    <s v="396"/>
    <s v="Asistir al 100% de entidades territoriales municipales y hospitales de la red pública en el proceso de planeación estratégica."/>
    <s v="Entidades asistidas"/>
    <n v="100"/>
    <n v="100"/>
    <s v="P&gt;298131/02 0005"/>
    <s v="Asistir técnicamente formulación, evaluación, control, de proyectos y presupuesto de los planes del Dpto."/>
    <n v="320000000"/>
    <n v="4"/>
    <s v="Num"/>
    <m/>
    <m/>
    <m/>
    <m/>
    <m/>
    <m/>
    <m/>
    <m/>
    <m/>
    <m/>
  </r>
  <r>
    <n v="45"/>
    <s v="GOBIERNO TERRITORIAL"/>
    <s v="278207"/>
    <s v="2020004250282"/>
    <s v="P&gt;298131"/>
    <s v="Fortalecimiento de la asistencia técnica en planeación estratégica, la red pública hospitalaria mediante la gestión la huma"/>
    <x v="1"/>
    <s v="P&gt;298131/02"/>
    <s v="4599031"/>
    <s v="Servicio de asistencia técnica"/>
    <s v="2.3.2.02.02.009"/>
    <x v="1"/>
    <s v="3-1100"/>
    <s v="5/396/CC"/>
    <s v="20200042502824599031"/>
    <m/>
    <m/>
    <s v="396"/>
    <s v="Asistir al 100% de entidades territoriales municipales y hospitales de la red pública en el proceso de planeación estratégica."/>
    <s v="Entidades asistidas"/>
    <n v="100"/>
    <n v="100"/>
    <s v="P&gt;298131/02 0008"/>
    <s v="Asistir técnicamente la formulación, seguimiento y evaluación de los planes Dpto."/>
    <n v="730000000"/>
    <n v="4"/>
    <s v="Num"/>
    <m/>
    <m/>
    <m/>
    <m/>
    <m/>
    <m/>
    <m/>
    <m/>
    <m/>
    <m/>
  </r>
  <r>
    <s v="17"/>
    <s v="AGRICULTURA Y DESARROLLO RURAL"/>
    <s v="279843"/>
    <s v="2020004250271"/>
    <s v="P&gt;298100"/>
    <s v="Fortalecimiento al servicio de extensión agropecuaria, transferencia de tecnología e innovación en los 116 municipios de Cund"/>
    <x v="1"/>
    <s v="P&gt;298100/01"/>
    <s v="1708041"/>
    <s v="Servicio de extensión agropecuaria"/>
    <s v="2.3.2.02.02.009"/>
    <x v="0"/>
    <s v="3-1900"/>
    <s v="5/192/CC"/>
    <s v="20200042502711708041"/>
    <m/>
    <m/>
    <s v="192"/>
    <s v="Implementar en los 116 municipios el plan de extensión agropecuaria."/>
    <s v="Municipios con Implementación del PDEA"/>
    <n v="116"/>
    <n v="45"/>
    <s v="P&gt;298100/01 0002"/>
    <s v="Desarrollar actividades para implementar el (PDEA) Plan Departamental de extensión agropecuaria para la gestión del conocimiento"/>
    <n v="0"/>
    <n v="0"/>
    <s v="Num"/>
    <d v="2021-01-01T00:00:00"/>
    <n v="12"/>
    <n v="32"/>
    <s v="REVISAR"/>
    <n v="294599916"/>
    <m/>
    <n v="4923000"/>
    <n v="299522916"/>
    <s v="REVISAR"/>
    <s v="Oficina de Innovación y Transferencia de Tecnología"/>
  </r>
  <r>
    <s v="17"/>
    <s v="AGRICULTURA Y DESARROLLO RURAL"/>
    <s v="279843"/>
    <s v="2020004250271"/>
    <s v="P&gt;298100"/>
    <s v="Fortalecimiento al servicio de extensión agropecuaria, transferencia de tecnología e innovación en los 116 municipios de Cund"/>
    <x v="1"/>
    <s v="P&gt;298100/01"/>
    <s v="1708041"/>
    <s v="Servicio de extensión agropecuaria"/>
    <s v="2.3.2.02.02.009"/>
    <x v="0"/>
    <s v="3-1900"/>
    <s v="5/192/CC"/>
    <s v="20200042502711708041"/>
    <m/>
    <m/>
    <s v="192"/>
    <s v="Implementar en los 116 municipios el plan de extensión agropecuaria."/>
    <s v="Municipios con Implementación del PDEA"/>
    <n v="116"/>
    <n v="45"/>
    <s v="P&gt;298100/01 0003"/>
    <s v="Adelantar actividades de transferencia de tecnología en lo regional, local a pequeños y medianos productores"/>
    <n v="0"/>
    <n v="0"/>
    <s v="Num"/>
    <m/>
    <m/>
    <m/>
    <s v="OK"/>
    <m/>
    <m/>
    <m/>
    <n v="0"/>
    <s v="OK"/>
    <m/>
  </r>
  <r>
    <s v="17"/>
    <s v="AGRICULTURA Y DESARROLLO RURAL"/>
    <s v="278864"/>
    <s v="2020004250239"/>
    <s v="P&gt;298101"/>
    <s v="Fortalecimiento de la tecnificación del sector rural del departamento de Cundinamarca"/>
    <x v="0"/>
    <s v="P&gt;298101/01"/>
    <s v="1702014"/>
    <s v="Servicio de apoyo para el acceso a maquinaria y equipos"/>
    <s v="2.3.2.01.01.003.02.01"/>
    <x v="0"/>
    <s v="3-1900"/>
    <s v="5/194/CC"/>
    <s v="20200042502391702014"/>
    <n v="1274000000"/>
    <n v="0"/>
    <s v="194"/>
    <s v="Consolidar 116 bancos de maquinaria para el mejoramiento de la productividad agropecuaria."/>
    <s v="Bancos de maquinaria consolidados"/>
    <n v="116"/>
    <n v="50"/>
    <m/>
    <m/>
    <m/>
    <m/>
    <m/>
    <m/>
    <m/>
    <m/>
    <m/>
    <m/>
    <m/>
    <m/>
    <m/>
    <m/>
    <m/>
  </r>
  <r>
    <s v="17"/>
    <s v="AGRICULTURA Y DESARROLLO RURAL"/>
    <s v="278864"/>
    <s v="2020004250239"/>
    <s v="P&gt;298101"/>
    <s v="Fortalecimiento de la tecnificación del sector rural del departamento de Cundinamarca"/>
    <x v="1"/>
    <s v="P&gt;298101/01"/>
    <s v="1702014"/>
    <s v="Servicio de apoyo para el acceso a maquinaria y equipos"/>
    <s v="2.3.2.01.01.003.02.01"/>
    <x v="0"/>
    <s v="3-1900"/>
    <s v="5/194/CC"/>
    <s v="20200042502391702014"/>
    <m/>
    <m/>
    <s v="194"/>
    <s v="Consolidar 116 bancos de maquinaria para el mejoramiento de la productividad agropecuaria."/>
    <s v="Bancos de maquinaria consolidados"/>
    <n v="116"/>
    <n v="50"/>
    <s v="P&gt;298101/01 0001"/>
    <s v="Dotar de maquinaria, equipos e insumos para la producción primaria"/>
    <n v="2139034930"/>
    <n v="55"/>
    <s v="Num"/>
    <d v="2021-01-01T00:00:00"/>
    <n v="12"/>
    <n v="29"/>
    <s v="OK"/>
    <n v="694000000"/>
    <m/>
    <m/>
    <n v="694000000"/>
    <s v="OK"/>
    <s v="Dirección de Producción y Competitividad Rural"/>
  </r>
  <r>
    <s v="17"/>
    <s v="AGRICULTURA Y DESARROLLO RURAL"/>
    <s v="278864"/>
    <s v="2020004250239"/>
    <s v="P&gt;298101"/>
    <s v="Fortalecimiento de la tecnificación del sector rural del departamento de Cundinamarca"/>
    <x v="1"/>
    <s v="P&gt;298101/01"/>
    <s v="1702014"/>
    <s v="Servicio de apoyo para el acceso a maquinaria y equipos"/>
    <s v="2.3.2.01.01.003.02.01"/>
    <x v="0"/>
    <s v="3-1900"/>
    <s v="5/194/CC"/>
    <s v="20200042502391702014"/>
    <m/>
    <m/>
    <s v="194"/>
    <s v="Consolidar 116 bancos de maquinaria para el mejoramiento de la productividad agropecuaria."/>
    <s v="Bancos de maquinaria consolidados"/>
    <n v="116"/>
    <n v="50"/>
    <s v="P&gt;298101/01 0002"/>
    <s v="Realizar mantenimiento correctivo de bancos de maquinaria"/>
    <n v="0"/>
    <n v="0"/>
    <s v="Num"/>
    <d v="2021-01-01T00:00:00"/>
    <n v="12"/>
    <n v="21"/>
    <s v="REVISAR"/>
    <n v="580000000"/>
    <m/>
    <m/>
    <n v="580000000"/>
    <s v="REVISAR"/>
    <s v="Dirección de Producción y Competitividad Rural"/>
  </r>
  <r>
    <s v="17"/>
    <s v="AGRICULTURA Y DESARROLLO RURAL"/>
    <s v="278864"/>
    <s v="2020004250239"/>
    <s v="P&gt;298101"/>
    <s v="Fortalecimiento de la tecnificación del sector rural del departamento de Cundinamarca"/>
    <x v="0"/>
    <s v="P&gt;298101/01"/>
    <s v="1702014"/>
    <s v="Servicio de apoyo para el acceso a maquinaria y equipos"/>
    <s v="2.3.2.01.01.003.02.01"/>
    <x v="0"/>
    <s v="3-1100"/>
    <s v="5/194/CC"/>
    <s v="20200042502391702014"/>
    <n v="300000000"/>
    <n v="0"/>
    <s v="194"/>
    <s v="Consolidar 116 bancos de maquinaria para el mejoramiento de la productividad agropecuaria."/>
    <s v="Bancos de maquinaria consolidados"/>
    <n v="116"/>
    <n v="50"/>
    <m/>
    <m/>
    <m/>
    <m/>
    <m/>
    <m/>
    <m/>
    <m/>
    <m/>
    <m/>
    <m/>
    <m/>
    <m/>
    <m/>
    <m/>
  </r>
  <r>
    <s v="17"/>
    <s v="AGRICULTURA Y DESARROLLO RURAL"/>
    <s v="278864"/>
    <s v="2020004250239"/>
    <s v="P&gt;298101"/>
    <s v="Fortalecimiento de la tecnificación del sector rural del departamento de Cundinamarca"/>
    <x v="1"/>
    <s v="P&gt;298101/01"/>
    <s v="1702014"/>
    <s v="Servicio de apoyo para el acceso a maquinaria y equipos"/>
    <s v="2.3.2.01.01.003.02.01"/>
    <x v="0"/>
    <s v="3-1100"/>
    <s v="5/194/CC"/>
    <s v="20200042502391702014"/>
    <m/>
    <m/>
    <s v="194"/>
    <s v="Consolidar 116 bancos de maquinaria para el mejoramiento de la productividad agropecuaria."/>
    <s v="Bancos de maquinaria consolidados"/>
    <n v="116"/>
    <n v="50"/>
    <s v="P&gt;298101/01 0001"/>
    <s v="Dotar de maquinaria, equipos e insumos para la producción primaria"/>
    <n v="1774000000"/>
    <n v="50"/>
    <s v="Num"/>
    <d v="2021-01-01T00:00:00"/>
    <n v="12"/>
    <n v="29"/>
    <s v="OK"/>
    <m/>
    <m/>
    <m/>
    <m/>
    <s v="OK"/>
    <s v="Dirección de Producción y Competitividad Rural"/>
  </r>
  <r>
    <s v="17"/>
    <s v="AGRICULTURA Y DESARROLLO RURAL"/>
    <s v="278864"/>
    <s v="2020004250239"/>
    <s v="P&gt;298101"/>
    <s v="Fortalecimiento de la tecnificación del sector rural del departamento de Cundinamarca"/>
    <x v="1"/>
    <s v="P&gt;298101/01"/>
    <s v="1702014"/>
    <s v="Servicio de apoyo para el acceso a maquinaria y equipos"/>
    <s v="2.3.2.01.01.003.02.01"/>
    <x v="0"/>
    <s v="3-1100"/>
    <s v="5/194/CC"/>
    <s v="20200042502391702014"/>
    <m/>
    <m/>
    <s v="194"/>
    <s v="Consolidar 116 bancos de maquinaria para el mejoramiento de la productividad agropecuaria."/>
    <s v="Bancos de maquinaria consolidados"/>
    <n v="116"/>
    <n v="50"/>
    <s v="P&gt;298101/01 0002"/>
    <s v="Realizar mantenimiento correctivo de bancos de maquinaria"/>
    <n v="0"/>
    <n v="0"/>
    <s v="Num"/>
    <m/>
    <m/>
    <m/>
    <s v="OK"/>
    <m/>
    <m/>
    <m/>
    <m/>
    <s v="OK"/>
    <s v="Dirección de Producción y Competitividad Rural"/>
  </r>
  <r>
    <s v="17"/>
    <s v="AGRICULTURA Y DESARROLLO RURAL"/>
    <s v="278864"/>
    <s v="2020004250239"/>
    <s v="P&gt;298101"/>
    <s v="Fortalecimiento de la tecnificación del sector rural del departamento de Cundinamarca"/>
    <x v="0"/>
    <s v="P&gt;298101/01"/>
    <s v="1702014"/>
    <s v="Servicio de apoyo para el acceso a maquinaria y equipos"/>
    <s v="2.3.2.01.01.003.02.01"/>
    <x v="0"/>
    <s v="3-1902"/>
    <s v="5/194/AC"/>
    <s v="20200042502391702014"/>
    <n v="200000000"/>
    <n v="0"/>
    <s v="194"/>
    <s v="Consolidar 116 bancos de maquinaria para el mejoramiento de la productividad agropecuaria."/>
    <s v="Bancos de maquinaria consolidados"/>
    <n v="116"/>
    <n v="50"/>
    <m/>
    <m/>
    <m/>
    <m/>
    <m/>
    <m/>
    <m/>
    <m/>
    <m/>
    <m/>
    <m/>
    <m/>
    <m/>
    <m/>
    <m/>
  </r>
  <r>
    <s v="17"/>
    <s v="AGRICULTURA Y DESARROLLO RURAL"/>
    <s v="278864"/>
    <s v="2020004250239"/>
    <s v="P&gt;298101"/>
    <s v="Fortalecimiento de la tecnificación del sector rural del departamento de Cundinamarca"/>
    <x v="1"/>
    <s v="P&gt;298101/01"/>
    <s v="1702014"/>
    <s v="Servicio de apoyo para el acceso a maquinaria y equipos"/>
    <s v="2.3.2.01.01.003.02.01"/>
    <x v="0"/>
    <s v="3-1902"/>
    <s v="5/194/AC"/>
    <s v="20200042502391702014"/>
    <m/>
    <m/>
    <s v="194"/>
    <s v="Consolidar 116 bancos de maquinaria para el mejoramiento de la productividad agropecuaria."/>
    <s v="Bancos de maquinaria consolidados"/>
    <n v="116"/>
    <n v="50"/>
    <s v="P&gt;298101/01 0001"/>
    <s v="Dotar de maquinaria, equipos e insumos para la producción primaria"/>
    <n v="1774000000"/>
    <n v="50"/>
    <s v="Num"/>
    <m/>
    <m/>
    <m/>
    <s v="OK"/>
    <m/>
    <m/>
    <m/>
    <m/>
    <s v="OK"/>
    <s v="Dirección de Producción y Competitividad Rural"/>
  </r>
  <r>
    <s v="17"/>
    <s v="AGRICULTURA Y DESARROLLO RURAL"/>
    <s v="278864"/>
    <s v="2020004250239"/>
    <s v="P&gt;298101"/>
    <s v="Fortalecimiento de la tecnificación del sector rural del departamento de Cundinamarca"/>
    <x v="1"/>
    <s v="P&gt;298101/01"/>
    <s v="1702014"/>
    <s v="Servicio de apoyo para el acceso a maquinaria y equipos"/>
    <s v="2.3.2.01.01.003.02.01"/>
    <x v="0"/>
    <s v="3-1902"/>
    <s v="5/194/AC"/>
    <s v="20200042502391702014"/>
    <m/>
    <m/>
    <s v="194"/>
    <s v="Consolidar 116 bancos de maquinaria para el mejoramiento de la productividad agropecuaria."/>
    <s v="Bancos de maquinaria consolidados"/>
    <n v="116"/>
    <n v="50"/>
    <s v="P&gt;298101/01 0002"/>
    <s v="Realizar mantenimiento correctivo de bancos de maquinaria"/>
    <n v="0"/>
    <n v="0"/>
    <s v="Num"/>
    <m/>
    <m/>
    <m/>
    <s v="OK"/>
    <m/>
    <m/>
    <m/>
    <m/>
    <s v="OK"/>
    <s v="Dirección de Producción y Competitividad Rural"/>
  </r>
  <r>
    <s v="17"/>
    <s v="AGRICULTURA Y DESARROLLO RURAL"/>
    <s v="276282"/>
    <s v="2020004250266"/>
    <s v="P&gt;298136"/>
    <s v="Fortalecimiento de canales de mercado para el sector agropecuario en el departamento de Cundinamarca"/>
    <x v="0"/>
    <s v="P&gt;298136/01"/>
    <s v="1702016"/>
    <s v="Servicio de apoyo para el fomento de la asociatividad"/>
    <s v="2.3.2.02.02.009"/>
    <x v="0"/>
    <s v="3-1900"/>
    <s v="5/270/CC"/>
    <s v="20200042502661702016"/>
    <n v="150000000"/>
    <n v="0"/>
    <s v="270"/>
    <s v="Cofinanciar 280 eventos del sector agropecuario de carácter municipal, departamental, nacional e internacional."/>
    <s v="Eventos del sector agropecuario cofinanciados"/>
    <n v="280"/>
    <n v="96"/>
    <m/>
    <m/>
    <m/>
    <m/>
    <m/>
    <m/>
    <m/>
    <m/>
    <m/>
    <m/>
    <m/>
    <m/>
    <m/>
    <m/>
    <m/>
  </r>
  <r>
    <s v="17"/>
    <s v="AGRICULTURA Y DESARROLLO RURAL"/>
    <s v="276282"/>
    <s v="2020004250266"/>
    <s v="P&gt;298136"/>
    <s v="Fortalecimiento de canales de mercado para el sector agropecuario en el departamento de Cundinamarca"/>
    <x v="1"/>
    <s v="P&gt;298136/01"/>
    <s v="1702016"/>
    <s v="Servicio de apoyo para el fomento de la asociatividad"/>
    <s v="2.3.2.02.02.009"/>
    <x v="0"/>
    <s v="3-1900"/>
    <s v="5/270/CC"/>
    <s v="20200042502661702016"/>
    <m/>
    <m/>
    <s v="270"/>
    <s v="Cofinanciar 280 eventos del sector agropecuario de carácter municipal, departamental, nacional e internacional."/>
    <s v="Eventos del sector agropecuario cofinanciados"/>
    <n v="280"/>
    <n v="96"/>
    <s v="P&gt;298136/01 0001"/>
    <s v="Apoyar iniciativas empresariales que fomenten la asociatividad"/>
    <n v="25000000"/>
    <n v="15"/>
    <s v="Num"/>
    <d v="2021-01-01T00:00:00"/>
    <n v="12"/>
    <n v="15"/>
    <s v="OK"/>
    <n v="150000000"/>
    <m/>
    <m/>
    <n v="150000000"/>
    <s v="REVISAR"/>
    <s v="Dirección de Producción y Competitividad Rural"/>
  </r>
  <r>
    <s v="17"/>
    <s v="AGRICULTURA Y DESARROLLO RURAL"/>
    <s v="276282"/>
    <s v="2020004250266"/>
    <s v="P&gt;298136"/>
    <s v="Fortalecimiento de canales de mercado para el sector agropecuario en el departamento de Cundinamarca"/>
    <x v="0"/>
    <s v="P&gt;298136/02"/>
    <s v="1702038"/>
    <s v="Servicio de apoyo a la comercialización"/>
    <s v="2.3.2.02.02.009"/>
    <x v="0"/>
    <s v="3-1900"/>
    <s v="5/270/CC"/>
    <s v="20200042502661702038"/>
    <n v="700000000"/>
    <n v="0"/>
    <s v="270"/>
    <s v="Cofinanciar 280 eventos del sector agropecuario de carácter municipal, departamental, nacional e internacional."/>
    <s v="Eventos del sector agropecuario cofinanciados"/>
    <n v="280"/>
    <n v="96"/>
    <m/>
    <m/>
    <m/>
    <m/>
    <m/>
    <m/>
    <m/>
    <m/>
    <m/>
    <m/>
    <m/>
    <m/>
    <m/>
    <m/>
    <m/>
  </r>
  <r>
    <s v="17"/>
    <s v="AGRICULTURA Y DESARROLLO RURAL"/>
    <s v="276282"/>
    <s v="2020004250266"/>
    <s v="P&gt;298136"/>
    <s v="Fortalecimiento de canales de mercado para el sector agropecuario en el departamento de Cundinamarca"/>
    <x v="1"/>
    <s v="P&gt;298136/02"/>
    <s v="1702038"/>
    <s v="Servicio de apoyo a la comercialización"/>
    <s v="2.3.2.02.02.009"/>
    <x v="0"/>
    <s v="3-1900"/>
    <s v="5/270/CC"/>
    <s v="20200042502661702016"/>
    <m/>
    <m/>
    <s v="270"/>
    <s v="Cofinanciar 280 eventos del sector agropecuario de carácter municipal, departamental, nacional e internacional."/>
    <s v="Eventos del sector agropecuario cofinanciados"/>
    <n v="280"/>
    <n v="96"/>
    <s v="P&gt;298136/02 0002"/>
    <s v="Apoyar iniciativas empresariales que fomenten la comercialización de productos generados por asociaciones de productores"/>
    <n v="950000000"/>
    <n v="60"/>
    <s v="Num"/>
    <d v="2021-01-01T00:00:00"/>
    <n v="12"/>
    <n v="25"/>
    <s v="OK"/>
    <n v="375000000"/>
    <m/>
    <m/>
    <n v="375000000"/>
    <s v="OK"/>
    <s v="Dirección de Producción y Competitividad Rural"/>
  </r>
  <r>
    <s v="17"/>
    <s v="AGRICULTURA Y DESARROLLO RURAL"/>
    <s v="276282"/>
    <s v="2020004250266"/>
    <s v="P&gt;298136"/>
    <s v="Fortalecimiento de canales de mercado para el sector agropecuario en el departamento de Cundinamarca"/>
    <x v="0"/>
    <s v="P&gt;298136/02"/>
    <s v="1702038"/>
    <s v="Servicio de apoyo a la comercialización"/>
    <s v="2.3.2.02.02.009"/>
    <x v="0"/>
    <s v="3-1100"/>
    <s v="5/270/CC"/>
    <s v="20200042502661702038"/>
    <n v="100000000"/>
    <n v="0"/>
    <s v="270"/>
    <s v="Cofinanciar 280 eventos del sector agropecuario de carácter municipal, departamental, nacional e internacional."/>
    <s v="Eventos del sector agropecuario cofinanciados"/>
    <n v="280"/>
    <n v="96"/>
    <m/>
    <m/>
    <m/>
    <m/>
    <m/>
    <m/>
    <m/>
    <m/>
    <m/>
    <m/>
    <m/>
    <m/>
    <m/>
    <m/>
    <m/>
  </r>
  <r>
    <s v="17"/>
    <s v="AGRICULTURA Y DESARROLLO RURAL"/>
    <s v="276282"/>
    <s v="2020004250266"/>
    <s v="P&gt;298136"/>
    <s v="Fortalecimiento de canales de mercado para el sector agropecuario en el departamento de Cundinamarca"/>
    <x v="1"/>
    <s v="P&gt;298136/02"/>
    <s v="1702038"/>
    <s v="Servicio de apoyo a la comercialización"/>
    <s v="2.3.2.02.02.009"/>
    <x v="0"/>
    <s v="3-1100"/>
    <s v="5/270/CC"/>
    <s v="20200042502661702016"/>
    <m/>
    <m/>
    <s v="270"/>
    <s v="Cofinanciar 280 eventos del sector agropecuario de carácter municipal, departamental, nacional e internacional."/>
    <s v="Eventos del sector agropecuario cofinanciados"/>
    <n v="280"/>
    <n v="96"/>
    <s v="P&gt;298136/02 0002"/>
    <s v="Apoyar iniciativas empresariales que fomenten la comercialización de productos generados por asociaciones de productores"/>
    <n v="950000000"/>
    <n v="60"/>
    <s v="Num"/>
    <m/>
    <m/>
    <m/>
    <s v="OK"/>
    <m/>
    <m/>
    <m/>
    <n v="0"/>
    <s v="OK"/>
    <s v="Dirección de Producción y Competitividad Rural"/>
  </r>
  <r>
    <s v="17"/>
    <s v="AGRICULTURA Y DESARROLLO RURAL"/>
    <s v="276282"/>
    <s v="2020004250266"/>
    <s v="P&gt;298136"/>
    <s v="Fortalecimiento de canales de mercado para el sector agropecuario en el departamento de Cundinamarca"/>
    <x v="0"/>
    <s v="P&gt;298136/02"/>
    <s v="1702038"/>
    <s v="Servicio de apoyo a la comercialización"/>
    <s v="2.3.2.02.02.009"/>
    <x v="0"/>
    <s v="1-0102"/>
    <s v="5/270/AC"/>
    <s v="20200042502661702038"/>
    <n v="150000000"/>
    <n v="0"/>
    <s v="270"/>
    <s v="Cofinanciar 280 eventos del sector agropecuario de carácter municipal, departamental, nacional e internacional."/>
    <s v="Eventos del sector agropecuario cofinanciados"/>
    <n v="280"/>
    <n v="96"/>
    <m/>
    <m/>
    <m/>
    <m/>
    <m/>
    <m/>
    <m/>
    <m/>
    <m/>
    <m/>
    <m/>
    <m/>
    <m/>
    <m/>
    <m/>
  </r>
  <r>
    <s v="17"/>
    <s v="AGRICULTURA Y DESARROLLO RURAL"/>
    <s v="276282"/>
    <s v="2020004250266"/>
    <s v="P&gt;298136"/>
    <s v="Fortalecimiento de canales de mercado para el sector agropecuario en el departamento de Cundinamarca"/>
    <x v="1"/>
    <s v="P&gt;298136/02"/>
    <s v="1702038"/>
    <s v="Servicio de apoyo a la comercialización"/>
    <s v="2.3.2.02.02.009"/>
    <x v="0"/>
    <s v="1-0102"/>
    <s v="5/270/AC"/>
    <s v="20200042502661702016"/>
    <m/>
    <m/>
    <s v="270"/>
    <s v="Cofinanciar 280 eventos del sector agropecuario de carácter municipal, departamental, nacional e internacional."/>
    <s v="Eventos del sector agropecuario cofinanciados"/>
    <n v="280"/>
    <n v="96"/>
    <s v="P&gt;298136/02 0002"/>
    <s v="Apoyar iniciativas empresariales que fomenten la comercialización de productos generados por asociaciones de productores"/>
    <n v="950000000"/>
    <n v="60"/>
    <s v="Num"/>
    <m/>
    <m/>
    <m/>
    <s v="OK"/>
    <m/>
    <m/>
    <m/>
    <n v="0"/>
    <s v="OK"/>
    <s v="Dirección de Producción y Competitividad Rural"/>
  </r>
  <r>
    <n v="45"/>
    <s v="GOBIERNO TERRITORIAL"/>
    <s v="278207"/>
    <s v="2020004250282"/>
    <s v="P&gt;298131"/>
    <s v="Fortalecimiento de la asistencia técnica en planeación estratégica, la red pública hospitalaria mediante la gestión la huma"/>
    <x v="0"/>
    <s v="P&gt;298131/03"/>
    <s v="4599005"/>
    <s v="Documento para la planeación estratégica en TI"/>
    <s v="2.3.2.02.02.009"/>
    <x v="1"/>
    <s v="3-1100"/>
    <s v="5/430/CC"/>
    <s v="20200042502824599005"/>
    <n v="122937313"/>
    <n v="0"/>
    <s v="430"/>
    <s v="Aumentar al 80% la implementación del plan de acción de la política pública del manejo de la información en el sector salud."/>
    <s v="Plan de acción implementado"/>
    <n v="30"/>
    <n v="10"/>
    <m/>
    <m/>
    <m/>
    <m/>
    <m/>
    <m/>
    <m/>
    <m/>
    <m/>
    <m/>
    <m/>
    <m/>
    <m/>
    <m/>
    <m/>
  </r>
  <r>
    <n v="45"/>
    <s v="GOBIERNO TERRITORIAL"/>
    <s v="278207"/>
    <s v="2020004250282"/>
    <s v="P&gt;298131"/>
    <s v="Fortalecimiento de la asistencia técnica en planeación estratégica, la red pública hospitalaria mediante la gestión la huma"/>
    <x v="1"/>
    <s v="P&gt;298131/03"/>
    <s v="4599005"/>
    <s v="Documento para la planeación estratégica en TI"/>
    <s v="2.3.2.02.02.009"/>
    <x v="1"/>
    <s v="3-1100"/>
    <s v="5/430/CC"/>
    <s v="20200042502824599005"/>
    <m/>
    <m/>
    <s v="430"/>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m/>
    <m/>
    <m/>
    <m/>
    <m/>
    <m/>
    <m/>
    <m/>
    <m/>
    <m/>
  </r>
  <r>
    <n v="45"/>
    <s v="GOBIERNO TERRITORIAL"/>
    <s v="278207"/>
    <s v="2020004250282"/>
    <s v="P&gt;298131"/>
    <s v="Fortalecimiento de la asistencia técnica en planeación estratégica, la red pública hospitalaria mediante la gestión la huma"/>
    <x v="1"/>
    <s v="P&gt;298131/03"/>
    <s v="4599005"/>
    <s v="Documento para la planeación estratégica en TI"/>
    <s v="2.3.2.02.02.009"/>
    <x v="1"/>
    <s v="3-1100"/>
    <s v="5/430/CC"/>
    <s v="20200042502824599005"/>
    <m/>
    <m/>
    <s v="430"/>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m/>
    <m/>
    <m/>
    <m/>
    <m/>
    <m/>
    <m/>
    <m/>
    <m/>
    <m/>
  </r>
  <r>
    <n v="45"/>
    <s v="GOBIERNO TERRITORIAL"/>
    <s v="278207"/>
    <s v="2020004250282"/>
    <s v="P&gt;298131"/>
    <s v="Fortalecimiento de la asistencia técnica en planeación estratégica, la red pública hospitalaria mediante la gestión la huma"/>
    <x v="1"/>
    <s v="P&gt;298131/03"/>
    <s v="4599005"/>
    <s v="Documento para la planeación estratégica en TI"/>
    <s v="2.3.2.02.02.009"/>
    <x v="1"/>
    <s v="3-1100"/>
    <s v="5/430/CC"/>
    <s v="20200042502824599005"/>
    <m/>
    <m/>
    <s v="430"/>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m/>
    <m/>
    <m/>
    <m/>
    <m/>
    <m/>
    <m/>
    <m/>
    <m/>
    <m/>
  </r>
  <r>
    <n v="45"/>
    <s v="GOBIERNO TERRITORIAL"/>
    <s v="278207"/>
    <s v="2020004250282"/>
    <s v="P&gt;298131"/>
    <s v="Fortalecimiento de la asistencia técnica en planeación estratégica, la red pública hospitalaria mediante la gestión la huma"/>
    <x v="1"/>
    <s v="P&gt;298131/03"/>
    <s v="4599005"/>
    <s v="Documento para la planeación estratégica en TI"/>
    <s v="2.3.2.02.02.009"/>
    <x v="1"/>
    <s v="3-1100"/>
    <s v="5/430/CC"/>
    <s v="20200042502824599005"/>
    <m/>
    <m/>
    <s v="430"/>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m/>
    <m/>
    <m/>
    <m/>
    <m/>
    <m/>
    <m/>
    <m/>
    <m/>
    <m/>
  </r>
  <r>
    <s v="17"/>
    <s v="AGRICULTURA Y DESARROLLO RURAL"/>
    <s v="276282"/>
    <s v="2020004250266"/>
    <s v="P&gt;298136"/>
    <s v="Fortalecimiento de canales de mercado para el sector agropecuario en el departamento de Cundinamarca"/>
    <x v="0"/>
    <s v="P&gt;298136/03"/>
    <s v="1702017"/>
    <s v="Servicio de apoyo para el fomento organizativo de la Agricultura Campesina, Familiar y Comunitaria"/>
    <s v="2.3.2.02.02.009"/>
    <x v="0"/>
    <s v="3-1900"/>
    <s v="5/270/CC"/>
    <s v="20200042502661702017"/>
    <n v="150000000"/>
    <n v="0"/>
    <s v="270"/>
    <s v="Cofinanciar 280 eventos del sector agropecuario de carácter municipal, departamental, nacional e internacional."/>
    <s v="Eventos del sector agropecuario cofinanciados"/>
    <n v="280"/>
    <n v="96"/>
    <m/>
    <m/>
    <m/>
    <m/>
    <m/>
    <m/>
    <m/>
    <m/>
    <m/>
    <m/>
    <m/>
    <m/>
    <m/>
    <m/>
    <m/>
  </r>
  <r>
    <s v="17"/>
    <s v="AGRICULTURA Y DESARROLLO RURAL"/>
    <s v="276282"/>
    <s v="2020004250266"/>
    <s v="P&gt;298136"/>
    <s v="Fortalecimiento de canales de mercado para el sector agropecuario en el departamento de Cundinamarca"/>
    <x v="1"/>
    <s v="P&gt;298136/03"/>
    <s v="1702017"/>
    <s v="Servicio de apoyo para el fomento organizativo de la Agricultura Campesina, Familiar y Comunitaria"/>
    <s v="2.3.2.02.02.009"/>
    <x v="0"/>
    <s v="3-1900"/>
    <s v="5/270/CC"/>
    <s v="20200042502661702017"/>
    <m/>
    <m/>
    <s v="270"/>
    <s v="Cofinanciar 280 eventos del sector agropecuario de carácter municipal, departamental, nacional e internacional."/>
    <s v="Eventos del sector agropecuario cofinanciados"/>
    <n v="280"/>
    <n v="96"/>
    <s v="P&gt;298136/03 0003"/>
    <s v="Cofinanciar la realización de eventos de comercialización, posicionamiento y promoción de productos del sector agropecuario del Departamento"/>
    <n v="361546353"/>
    <n v="30"/>
    <s v="Num"/>
    <d v="2021-01-01T00:00:00"/>
    <n v="12"/>
    <n v="60"/>
    <s v="REVISAR"/>
    <n v="150000000"/>
    <m/>
    <m/>
    <n v="150000000"/>
    <s v="OK"/>
    <s v="Dirección de Producción y Competitividad Rural"/>
  </r>
  <r>
    <s v="17"/>
    <s v="AGRICULTURA Y DESARROLLO RURAL"/>
    <s v="276282"/>
    <s v="2020004250266"/>
    <s v="P&gt;298136"/>
    <s v="Fortalecimiento de canales de mercado para el sector agropecuario en el departamento de Cundinamarca"/>
    <x v="0"/>
    <s v="P&gt;298136/03"/>
    <s v="1702017"/>
    <s v="Servicio de apoyo para el fomento organizativo de la Agricultura Campesina, Familiar y Comunitaria"/>
    <s v="2.3.2.02.02.009"/>
    <x v="0"/>
    <s v="3-1902"/>
    <s v="5/270/AC"/>
    <s v="20200042502661702017"/>
    <n v="211546353"/>
    <n v="0"/>
    <s v="270"/>
    <s v="Cofinanciar 280 eventos del sector agropecuario de carácter municipal, departamental, nacional e internacional."/>
    <s v="Eventos del sector agropecuario cofinanciados"/>
    <n v="280"/>
    <n v="96"/>
    <m/>
    <m/>
    <m/>
    <m/>
    <m/>
    <m/>
    <m/>
    <m/>
    <m/>
    <m/>
    <m/>
    <m/>
    <m/>
    <m/>
    <m/>
  </r>
  <r>
    <s v="17"/>
    <s v="AGRICULTURA Y DESARROLLO RURAL"/>
    <s v="276282"/>
    <s v="2020004250266"/>
    <s v="P&gt;298136"/>
    <s v="Fortalecimiento de canales de mercado para el sector agropecuario en el departamento de Cundinamarca"/>
    <x v="1"/>
    <s v="P&gt;298136/03"/>
    <s v="1702017"/>
    <s v="Servicio de apoyo para el fomento organizativo de la Agricultura Campesina, Familiar y Comunitaria"/>
    <s v="2.3.2.02.02.009"/>
    <x v="0"/>
    <s v="3-1902"/>
    <s v="5/270/AC"/>
    <s v="20200042502661702017"/>
    <m/>
    <m/>
    <s v="270"/>
    <s v="Cofinanciar 280 eventos del sector agropecuario de carácter municipal, departamental, nacional e internacional."/>
    <s v="Eventos del sector agropecuario cofinanciados"/>
    <n v="280"/>
    <n v="96"/>
    <s v="P&gt;298136/03 0003"/>
    <s v="Cofinanciar la realización de eventos de comercialización, posicionamiento y promoción de productos del sector agropecuario del Departamento"/>
    <n v="361546353"/>
    <n v="30"/>
    <s v="Num"/>
    <m/>
    <m/>
    <m/>
    <s v="OK"/>
    <m/>
    <m/>
    <m/>
    <n v="0"/>
    <s v="OK"/>
    <s v="Dirección de Producción y Competitividad Rural"/>
  </r>
  <r>
    <s v="17"/>
    <s v="AGRICULTURA Y DESARROLLO RURAL"/>
    <s v="279123"/>
    <s v="2020004250245"/>
    <s v="P&gt;298139"/>
    <s v="Fortalecimiento de la protección y el bienestar animal en el departamento de Cundinamarca"/>
    <x v="0"/>
    <s v="P&gt;298139/01"/>
    <s v="1707070"/>
    <s v="Documentos de política"/>
    <s v="2.3.2.02.02.009"/>
    <x v="0"/>
    <s v="3-1900"/>
    <s v="5/298/CC"/>
    <s v="20200042502451707070"/>
    <n v="50000000"/>
    <n v="0"/>
    <s v="298"/>
    <s v="Formular la Política Pública en Protección y Bienestar Animal."/>
    <s v="Política Pública en Protección y Bienestar Animal"/>
    <n v="1"/>
    <n v="0.23"/>
    <m/>
    <m/>
    <m/>
    <m/>
    <m/>
    <m/>
    <m/>
    <m/>
    <m/>
    <m/>
    <m/>
    <m/>
    <m/>
    <m/>
    <m/>
  </r>
  <r>
    <s v="17"/>
    <s v="AGRICULTURA Y DESARROLLO RURAL"/>
    <s v="279123"/>
    <s v="2020004250245"/>
    <s v="P&gt;298139"/>
    <s v="Fortalecimiento de la protección y el bienestar animal en el departamento de Cundinamarca"/>
    <x v="1"/>
    <s v="P&gt;298139/01"/>
    <s v="1707070"/>
    <s v="Documentos de política"/>
    <s v="2.3.2.02.02.009"/>
    <x v="0"/>
    <s v="3-1900"/>
    <s v="5/298/CC"/>
    <s v="20200042502451707070"/>
    <m/>
    <m/>
    <s v="298"/>
    <s v="Formular la Política Pública en Protección y Bienestar Animal."/>
    <s v="Política Pública en Protección y Bienestar Animal"/>
    <n v="1"/>
    <n v="0.23"/>
    <s v="P&gt;298139/01 0002"/>
    <s v="Formular la Política Publica de Protección y Bienestar Animal"/>
    <n v="45500000"/>
    <n v="0.5"/>
    <s v="Num"/>
    <d v="2021-01-01T00:00:00"/>
    <n v="12"/>
    <n v="0.2"/>
    <s v="OK"/>
    <n v="45500000"/>
    <m/>
    <m/>
    <n v="45500000"/>
    <s v="OK"/>
    <s v="Dirección de Producción y Competitividad Rural"/>
  </r>
  <r>
    <s v="17"/>
    <s v="AGRICULTURA Y DESARROLLO RURAL"/>
    <s v="279123"/>
    <s v="2020004250245"/>
    <s v="P&gt;298139"/>
    <s v="Fortalecimiento de la protección y el bienestar animal en el departamento de Cundinamarca"/>
    <x v="1"/>
    <s v="P&gt;298139/01"/>
    <s v="1707070"/>
    <s v="Documentos de política"/>
    <s v="2.3.2.02.02.009"/>
    <x v="0"/>
    <s v="3-1900"/>
    <s v="5/298/CC"/>
    <s v="20200042502451707070"/>
    <m/>
    <m/>
    <s v="298"/>
    <s v="Formular la Política Pública en Protección y Bienestar Animal."/>
    <s v="Política Pública en Protección y Bienestar Animal"/>
    <n v="1"/>
    <n v="0.23"/>
    <s v="P&gt;298139/01 0008"/>
    <s v="Socializar la Política Publica de Protección y Bienestar Animal"/>
    <n v="24500000"/>
    <n v="0.5"/>
    <s v="Num"/>
    <d v="2021-01-01T00:00:00"/>
    <n v="12"/>
    <n v="0.03"/>
    <s v="OK"/>
    <n v="4500000"/>
    <m/>
    <m/>
    <n v="4500000"/>
    <s v="OK"/>
    <s v="Dirección de Producción y Competitividad Rural"/>
  </r>
  <r>
    <s v="17"/>
    <s v="AGRICULTURA Y DESARROLLO RURAL"/>
    <s v="279123"/>
    <s v="2020004250245"/>
    <s v="P&gt;298139"/>
    <s v="Fortalecimiento de la protección y el bienestar animal en el departamento de Cundinamarca"/>
    <x v="0"/>
    <s v="P&gt;298139/02"/>
    <s v="1707042"/>
    <s v="Servicios de vacunación para especies animales de interés agropecuario"/>
    <s v="2.3.2.02.02.009"/>
    <x v="0"/>
    <s v="1-0100"/>
    <s v="5/297/CC"/>
    <s v="20200042502451707042"/>
    <n v="100000000"/>
    <n v="0"/>
    <s v="297"/>
    <s v="Cooperar en 116 municipios del departamento en protección y bienestar animal."/>
    <s v="Municipios Cooperados con actividades de protección y bienestar animal."/>
    <n v="116"/>
    <n v="50"/>
    <m/>
    <m/>
    <m/>
    <m/>
    <m/>
    <m/>
    <m/>
    <m/>
    <m/>
    <m/>
    <m/>
    <m/>
    <m/>
    <m/>
    <m/>
  </r>
  <r>
    <s v="19"/>
    <s v="SALUD Y PROTECCIÓN SOCIAL"/>
    <s v="273864"/>
    <s v="2020004250292"/>
    <s v="P&gt;298137"/>
    <s v="Fortalecimiento , reorganización y establecimiento del Sistema de Atención de Urgencias en Emergencias y Desastres del departa"/>
    <x v="0"/>
    <s v="P&gt;298137/01"/>
    <s v="1901101"/>
    <s v="Servicio de urgencias para atención en salud afectadas por emergencias o desastres"/>
    <s v="2.3.2.02.02.009"/>
    <x v="1"/>
    <s v="3-1100"/>
    <s v="5/027/CC"/>
    <s v="20200042502921901101"/>
    <n v="1062843550"/>
    <n v="0"/>
    <s v="027"/>
    <s v="Implementar al 100% la red departamental de urgencias acorde a los nodos regionales."/>
    <s v="Implementación de la red departamental"/>
    <n v="100"/>
    <n v="20"/>
    <m/>
    <m/>
    <m/>
    <m/>
    <m/>
    <m/>
    <m/>
    <m/>
    <m/>
    <m/>
    <m/>
    <m/>
    <m/>
    <m/>
    <m/>
  </r>
  <r>
    <s v="19"/>
    <s v="SALUD Y PROTECCIÓN SOCIAL"/>
    <s v="273864"/>
    <s v="2020004250292"/>
    <s v="P&gt;298137"/>
    <s v="Fortalecimiento , reorganización y establecimiento del Sistema de Atención de Urgencias en Emergencias y Desastres del departa"/>
    <x v="1"/>
    <s v="P&gt;298137/01"/>
    <s v="1901101"/>
    <s v="Servicio de urgencias para atención en salud afectadas por emergencias o desastres"/>
    <s v="2.3.2.02.02.009"/>
    <x v="1"/>
    <s v="3-1100"/>
    <s v="5/027/CC"/>
    <s v="20200042502921901101"/>
    <m/>
    <m/>
    <s v="027"/>
    <s v="Implementar al 100% la red departamental de urgencias acorde a los nodos regionales."/>
    <s v="Implementación de la red departamental"/>
    <n v="100"/>
    <n v="20"/>
    <s v="P&gt;298137/01 0001"/>
    <s v="Coordinar de manera integral y oportuna la atencion de urgencias emergencias y desastres."/>
    <n v="800000000"/>
    <n v="100"/>
    <s v="%"/>
    <m/>
    <m/>
    <m/>
    <m/>
    <m/>
    <m/>
    <m/>
    <m/>
    <m/>
    <m/>
  </r>
  <r>
    <s v="19"/>
    <s v="SALUD Y PROTECCIÓN SOCIAL"/>
    <s v="273864"/>
    <s v="2020004250292"/>
    <s v="P&gt;298137"/>
    <s v="Fortalecimiento , reorganización y establecimiento del Sistema de Atención de Urgencias en Emergencias y Desastres del departa"/>
    <x v="1"/>
    <s v="P&gt;298137/01"/>
    <s v="1901101"/>
    <s v="Servicio de urgencias para atención en salud afectadas por emergencias o desastres"/>
    <s v="2.3.2.02.02.009"/>
    <x v="1"/>
    <s v="3-1100"/>
    <s v="5/027/CC"/>
    <s v="20200042502921901101"/>
    <m/>
    <m/>
    <s v="027"/>
    <s v="Implementar al 100% la red departamental de urgencias acorde a los nodos regionales."/>
    <s v="Implementación de la red departamental"/>
    <n v="100"/>
    <n v="20"/>
    <s v="P&gt;298137/01 0003"/>
    <s v="Dotar de maquinaria, equipos e insumos y realizar mantenimiento."/>
    <n v="7800000000"/>
    <n v="6"/>
    <s v="Num"/>
    <m/>
    <m/>
    <m/>
    <m/>
    <m/>
    <m/>
    <m/>
    <m/>
    <m/>
    <m/>
  </r>
  <r>
    <s v="17"/>
    <s v="AGRICULTURA Y DESARROLLO RURAL"/>
    <s v="279123"/>
    <s v="2020004250245"/>
    <s v="P&gt;298139"/>
    <s v="Fortalecimiento de la protección y el bienestar animal en el departamento de Cundinamarca"/>
    <x v="1"/>
    <s v="P&gt;298139/02"/>
    <s v="1707042"/>
    <s v="Servicios de vacunación para especies animales de interés agropecuario"/>
    <s v="2.3.2.02.02.009"/>
    <x v="0"/>
    <s v="1-0100"/>
    <s v="5/297/CC"/>
    <s v="20200042502451707042"/>
    <m/>
    <m/>
    <s v="297"/>
    <s v="Cooperar en 116 municipios del departamento en protección y bienestar animal."/>
    <s v="Municipios Cooperados con actividades de protección y bienestar animal."/>
    <n v="116"/>
    <n v="50"/>
    <s v="P&gt;298139/02 0003"/>
    <s v="Alianzas interinstitucionales con actores competentes en bienestar y protección animal."/>
    <n v="10477350"/>
    <n v="1"/>
    <s v="Num"/>
    <m/>
    <m/>
    <m/>
    <s v="OK"/>
    <m/>
    <m/>
    <m/>
    <n v="0"/>
    <s v="OK"/>
    <m/>
  </r>
  <r>
    <s v="17"/>
    <s v="AGRICULTURA Y DESARROLLO RURAL"/>
    <s v="279123"/>
    <s v="2020004250245"/>
    <s v="P&gt;298139"/>
    <s v="Fortalecimiento de la protección y el bienestar animal en el departamento de Cundinamarca"/>
    <x v="1"/>
    <s v="P&gt;298139/02"/>
    <s v="1707042"/>
    <s v="Servicios de vacunación para especies animales de interés agropecuario"/>
    <s v="2.3.2.02.02.009"/>
    <x v="0"/>
    <s v="1-0100"/>
    <s v="5/297/CC"/>
    <s v="20200042502451707042"/>
    <m/>
    <m/>
    <s v="297"/>
    <s v="Cooperar en 116 municipios del departamento en protección y bienestar animal."/>
    <s v="Municipios Cooperados con actividades de protección y bienestar animal."/>
    <n v="116"/>
    <n v="50"/>
    <s v="P&gt;298139/02 0006"/>
    <s v="Realizar jornadas de bienestar animal"/>
    <n v="137568750"/>
    <n v="949"/>
    <s v="Num"/>
    <d v="2021-01-01T00:00:00"/>
    <n v="12"/>
    <n v="13"/>
    <s v="OK"/>
    <n v="65000000"/>
    <m/>
    <m/>
    <n v="65000000"/>
    <s v="OK"/>
    <s v="Dirección de Producción y Competitividad Rural"/>
  </r>
  <r>
    <s v="17"/>
    <s v="AGRICULTURA Y DESARROLLO RURAL"/>
    <s v="279123"/>
    <s v="2020004250245"/>
    <s v="P&gt;298139"/>
    <s v="Fortalecimiento de la protección y el bienestar animal en el departamento de Cundinamarca"/>
    <x v="1"/>
    <s v="P&gt;298139/02"/>
    <s v="1707042"/>
    <s v="Servicios de vacunación para especies animales de interés agropecuario"/>
    <s v="2.3.2.02.02.009"/>
    <x v="0"/>
    <s v="1-0100"/>
    <s v="5/297/CC"/>
    <s v="20200042502451707042"/>
    <m/>
    <m/>
    <s v="297"/>
    <s v="Cooperar en 116 municipios del departamento en protección y bienestar animal."/>
    <s v="Municipios Cooperados con actividades de protección y bienestar animal."/>
    <n v="116"/>
    <n v="50"/>
    <s v="P&gt;298139/02 0007"/>
    <s v="Adquisición de equipos"/>
    <n v="375000000"/>
    <n v="1"/>
    <s v="Num"/>
    <m/>
    <m/>
    <m/>
    <s v="OK"/>
    <m/>
    <m/>
    <m/>
    <n v="0"/>
    <s v="OK"/>
    <m/>
  </r>
  <r>
    <s v="17"/>
    <s v="AGRICULTURA Y DESARROLLO RURAL"/>
    <s v="279123"/>
    <s v="2020004250245"/>
    <s v="P&gt;298139"/>
    <s v="Fortalecimiento de la protección y el bienestar animal en el departamento de Cundinamarca"/>
    <x v="1"/>
    <s v="P&gt;298139/02"/>
    <s v="1707042"/>
    <s v="Servicios de vacunación para especies animales de interés agropecuario"/>
    <s v="2.3.2.02.02.009"/>
    <x v="0"/>
    <s v="1-0100"/>
    <s v="5/297/CC"/>
    <s v="20200042502451707042"/>
    <m/>
    <m/>
    <s v="297"/>
    <s v="Cooperar en 116 municipios del departamento en protección y bienestar animal."/>
    <s v="Municipios Cooperados con actividades de protección y bienestar animal."/>
    <n v="116"/>
    <n v="50"/>
    <s v="P&gt;298139/02 0009"/>
    <s v="Realizar jornadas de bienestar animal"/>
    <n v="35000000"/>
    <n v="35"/>
    <s v="Num"/>
    <d v="2021-01-01T00:00:00"/>
    <n v="12"/>
    <n v="7"/>
    <s v="OK"/>
    <n v="35000000"/>
    <m/>
    <m/>
    <n v="35000000"/>
    <s v="OK"/>
    <s v="Dirección de Producción y Competitividad Rural"/>
  </r>
  <r>
    <s v="17"/>
    <s v="AGRICULTURA Y DESARROLLO RURAL"/>
    <s v="279123"/>
    <s v="2020004250245"/>
    <s v="P&gt;298139"/>
    <s v="Fortalecimiento de la protección y el bienestar animal en el departamento de Cundinamarca"/>
    <x v="0"/>
    <s v="P&gt;298139/02"/>
    <s v="1707042"/>
    <s v="Servicios de vacunación para especies animales de interés agropecuario"/>
    <s v="2.3.2.02.02.009"/>
    <x v="0"/>
    <s v="3-1900"/>
    <s v="5/297/CC"/>
    <s v="20200042502451707042"/>
    <n v="0"/>
    <n v="0"/>
    <s v="297"/>
    <s v="Cooperar en 116 municipios del departamento en protección y bienestar animal."/>
    <s v="Municipios Cooperados con actividades de protección y bienestar animal."/>
    <n v="116"/>
    <n v="50"/>
    <m/>
    <m/>
    <m/>
    <m/>
    <m/>
    <m/>
    <m/>
    <m/>
    <m/>
    <m/>
    <m/>
    <m/>
    <m/>
    <m/>
    <m/>
  </r>
  <r>
    <s v="17"/>
    <s v="AGRICULTURA Y DESARROLLO RURAL"/>
    <s v="276023"/>
    <s v="2020004250210"/>
    <s v="P&gt;298089"/>
    <s v="Fortalecimiento de instrumentos de crédito para el financiamiento y aseguramiento del sector agropecuario en el departamento de"/>
    <x v="1"/>
    <s v="P&gt;298089/02"/>
    <s v="1703009"/>
    <s v="Servicio de apoyo financiero para la gestión de riesgos agropecuarios"/>
    <s v="2.3.2.02.02.009"/>
    <x v="0"/>
    <s v="3-1900"/>
    <s v="5/310/CC"/>
    <s v="20200042502101703009"/>
    <m/>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2 0004"/>
    <s v="Aportar recursos económicos destinados a cofinanciar el seguro de cosecha de proyectos agrícolas."/>
    <n v="1620000000"/>
    <n v="2700"/>
    <s v="Num"/>
    <d v="2021-06-01T00:00:00"/>
    <n v="7"/>
    <n v="770"/>
    <s v="OK"/>
    <n v="3270000000"/>
    <m/>
    <m/>
    <n v="270000000"/>
    <s v="OK"/>
    <s v="Despacho del Secretario"/>
  </r>
  <r>
    <s v="17"/>
    <s v="AGRICULTURA Y DESARROLLO RURAL"/>
    <s v="276023"/>
    <s v="2020004250210"/>
    <s v="P&gt;298089"/>
    <s v="Fortalecimiento de instrumentos de crédito para el financiamiento y aseguramiento del sector agropecuario en el departamento de"/>
    <x v="0"/>
    <s v="P&gt;298089/02"/>
    <s v="1703009"/>
    <s v="Servicio de apoyo financiero para la gestión de riesgos agropecuarios"/>
    <s v="2.3.2.02.02.009"/>
    <x v="0"/>
    <s v="1-0102"/>
    <s v="5/310/AC"/>
    <s v="20200042502101703009"/>
    <n v="3000000000"/>
    <n v="0"/>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m/>
    <m/>
    <m/>
    <m/>
    <m/>
    <m/>
    <m/>
    <m/>
    <m/>
    <m/>
    <m/>
    <m/>
    <m/>
    <m/>
    <m/>
  </r>
  <r>
    <s v="17"/>
    <s v="AGRICULTURA Y DESARROLLO RURAL"/>
    <s v="276023"/>
    <s v="2020004250210"/>
    <s v="P&gt;298089"/>
    <s v="Fortalecimiento de instrumentos de crédito para el financiamiento y aseguramiento del sector agropecuario en el departamento de"/>
    <x v="1"/>
    <s v="P&gt;298089/02"/>
    <s v="1703009"/>
    <s v="Servicio de apoyo financiero para la gestión de riesgos agropecuarios"/>
    <s v="2.3.2.02.02.009"/>
    <x v="0"/>
    <s v="1-0102"/>
    <s v="5/310/AC"/>
    <s v="20200042502101703009"/>
    <m/>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2 0004"/>
    <s v="Aportar recursos económicos destinados a cofinanciar el seguro de cosecha de proyectos agrícolas."/>
    <n v="1620000000"/>
    <n v="2700"/>
    <s v="Num"/>
    <m/>
    <m/>
    <m/>
    <m/>
    <m/>
    <m/>
    <m/>
    <m/>
    <s v="OK"/>
    <s v="Despacho del Secretario"/>
  </r>
  <r>
    <s v="17"/>
    <s v="AGRICULTURA Y DESARROLLO RURAL"/>
    <s v="279123"/>
    <s v="2020004250245"/>
    <s v="P&gt;298139"/>
    <s v="Fortalecimiento de la protección y el bienestar animal en el departamento de Cundinamarca"/>
    <x v="1"/>
    <s v="P&gt;298139/02"/>
    <s v="1707042"/>
    <s v="Servicios de vacunación para especies animales de interés agropecuario"/>
    <s v="2.3.2.02.02.009"/>
    <x v="0"/>
    <s v="3-1900"/>
    <s v="5/297/CC"/>
    <s v="20200042502451707042"/>
    <m/>
    <m/>
    <s v="297"/>
    <s v="Cooperar en 116 municipios del departamento en protección y bienestar animal."/>
    <s v="Municipios Cooperados con actividades de protección y bienestar animal."/>
    <n v="116"/>
    <n v="50"/>
    <s v="P&gt;298139/02 0003"/>
    <s v="Alianzas interinstitucionales con actores competentes en bienestar y protección animal."/>
    <n v="10477350"/>
    <n v="1"/>
    <s v="Num"/>
    <m/>
    <m/>
    <m/>
    <s v="OK"/>
    <m/>
    <m/>
    <m/>
    <n v="0"/>
    <s v="OK"/>
    <m/>
  </r>
  <r>
    <s v="17"/>
    <s v="AGRICULTURA Y DESARROLLO RURAL"/>
    <s v="279123"/>
    <s v="2020004250245"/>
    <s v="P&gt;298139"/>
    <s v="Fortalecimiento de la protección y el bienestar animal en el departamento de Cundinamarca"/>
    <x v="1"/>
    <s v="P&gt;298139/02"/>
    <s v="1707042"/>
    <s v="Servicios de vacunación para especies animales de interés agropecuario"/>
    <s v="2.3.2.02.02.009"/>
    <x v="0"/>
    <s v="3-1900"/>
    <s v="5/297/CC"/>
    <s v="20200042502451707042"/>
    <m/>
    <m/>
    <s v="297"/>
    <s v="Cooperar en 116 municipios del departamento en protección y bienestar animal."/>
    <s v="Municipios Cooperados con actividades de protección y bienestar animal."/>
    <n v="116"/>
    <n v="50"/>
    <s v="P&gt;298139/02 0006"/>
    <s v="Realizar jornadas de bienestar animal"/>
    <n v="137568750"/>
    <n v="949"/>
    <s v="Num"/>
    <d v="2021-01-01T00:00:00"/>
    <n v="12"/>
    <n v="28"/>
    <s v="OK"/>
    <n v="72568750"/>
    <m/>
    <m/>
    <n v="72568750"/>
    <s v="OK"/>
    <s v="Dirección de Producción y Competitividad Rural"/>
  </r>
  <r>
    <s v="17"/>
    <s v="AGRICULTURA Y DESARROLLO RURAL"/>
    <s v="279123"/>
    <s v="2020004250245"/>
    <s v="P&gt;298139"/>
    <s v="Fortalecimiento de la protección y el bienestar animal en el departamento de Cundinamarca"/>
    <x v="1"/>
    <s v="P&gt;298139/02"/>
    <s v="1707042"/>
    <s v="Servicios de vacunación para especies animales de interés agropecuario"/>
    <s v="2.3.2.02.02.009"/>
    <x v="0"/>
    <s v="3-1900"/>
    <s v="5/297/CC"/>
    <s v="20200042502451707042"/>
    <m/>
    <m/>
    <s v="297"/>
    <s v="Cooperar en 116 municipios del departamento en protección y bienestar animal."/>
    <s v="Municipios Cooperados con actividades de protección y bienestar animal."/>
    <n v="116"/>
    <n v="50"/>
    <s v="P&gt;298139/02 0007"/>
    <s v="Adquisición de equipos"/>
    <n v="375000000"/>
    <n v="1"/>
    <s v="Num"/>
    <d v="2021-01-01T00:00:00"/>
    <n v="12"/>
    <n v="1"/>
    <s v="OK"/>
    <n v="77431250"/>
    <m/>
    <m/>
    <n v="77431250"/>
    <s v="OK"/>
    <s v="Dirección de Producción y Competitividad Rural"/>
  </r>
  <r>
    <s v="17"/>
    <s v="AGRICULTURA Y DESARROLLO RURAL"/>
    <s v="279123"/>
    <s v="2020004250245"/>
    <s v="P&gt;298139"/>
    <s v="Fortalecimiento de la protección y el bienestar animal en el departamento de Cundinamarca"/>
    <x v="1"/>
    <s v="P&gt;298139/02"/>
    <s v="1707042"/>
    <s v="Servicios de vacunación para especies animales de interés agropecuario"/>
    <s v="2.3.2.02.02.009"/>
    <x v="0"/>
    <s v="3-1900"/>
    <s v="5/297/CC"/>
    <s v="20200042502451707042"/>
    <m/>
    <m/>
    <s v="297"/>
    <s v="Cooperar en 116 municipios del departamento en protección y bienestar animal."/>
    <s v="Municipios Cooperados con actividades de protección y bienestar animal."/>
    <n v="116"/>
    <n v="50"/>
    <s v="P&gt;298139/02 0009"/>
    <s v="Realizar jornadas de bienestar animal"/>
    <n v="35000000"/>
    <n v="35"/>
    <s v="Num"/>
    <m/>
    <m/>
    <m/>
    <s v="OK"/>
    <m/>
    <m/>
    <m/>
    <n v="0"/>
    <s v="OK"/>
    <m/>
  </r>
  <r>
    <s v="17"/>
    <s v="AGRICULTURA Y DESARROLLO RURAL"/>
    <s v="276025"/>
    <s v="2020004250241"/>
    <s v="P&gt;298164"/>
    <s v="Fortalecimiento de los Factores Productivos en el Sector Rural del Departamento Cundinamarca"/>
    <x v="0"/>
    <s v="P&gt;298164/01"/>
    <s v="1702024"/>
    <s v="Servicios de acompañamiento en la implementaciónde Planes de desarrollo agropecuario y rural"/>
    <s v="2.3.2.02.02.009"/>
    <x v="0"/>
    <s v="3-1900"/>
    <s v="5/195/CC"/>
    <s v="20200042502411702024"/>
    <n v="696000000"/>
    <n v="0"/>
    <s v="195"/>
    <s v="Formalizar 2.000 predios rurales."/>
    <s v="Predios rurales formalizados"/>
    <n v="2000"/>
    <n v="900"/>
    <m/>
    <m/>
    <m/>
    <m/>
    <m/>
    <m/>
    <m/>
    <m/>
    <m/>
    <m/>
    <m/>
    <m/>
    <m/>
    <m/>
    <m/>
  </r>
  <r>
    <s v="17"/>
    <s v="AGRICULTURA Y DESARROLLO RURAL"/>
    <s v="276025"/>
    <s v="2020004250241"/>
    <s v="P&gt;298164"/>
    <s v="Fortalecimiento de los Factores Productivos en el Sector Rural del Departamento Cundinamarca"/>
    <x v="1"/>
    <s v="P&gt;298164/01"/>
    <s v="1702024"/>
    <s v="Servicios de acompañamiento en la implementaciónde Planes de desarrollo agropecuario y rural"/>
    <s v="2.3.2.02.02.009"/>
    <x v="0"/>
    <s v="3-1900"/>
    <s v="5/195/CC"/>
    <s v="20200042502411702024"/>
    <m/>
    <m/>
    <s v="195"/>
    <s v="Formalizar 2.000 predios rurales."/>
    <s v="Predios rurales formalizados"/>
    <n v="2000"/>
    <n v="900"/>
    <s v="P&gt;298164/01 0006"/>
    <s v="Apoyar técnica y jurídicamente los procesos de formalización de la propiedad rural"/>
    <n v="696000000"/>
    <n v="900"/>
    <s v="Num"/>
    <d v="2021-01-01T00:00:00"/>
    <n v="12"/>
    <n v="387"/>
    <s v="OK"/>
    <n v="696000000"/>
    <m/>
    <m/>
    <n v="696000000"/>
    <s v="OK"/>
    <s v="Dirección de Desarrollo Rural"/>
  </r>
  <r>
    <s v="19"/>
    <s v="SALUD Y PROTECCIÓN SOCIAL"/>
    <s v="278199"/>
    <s v="2020004250277"/>
    <s v="P&gt;298145"/>
    <s v="Asistencia Técnica en formas de participación social en salud en el departamento Cundinamarca"/>
    <x v="0"/>
    <s v="P&gt;298145/01"/>
    <s v="1901069"/>
    <s v="Servicio de asistencia técnica para el desarrollo de capacidades en los actores del Sistema General de Seguridad Social en Salud"/>
    <s v="2.3.2.02.02.009"/>
    <x v="1"/>
    <s v="3-1100"/>
    <s v="5/423/CC"/>
    <s v="20200042502771901069"/>
    <n v="222769050"/>
    <n v="0"/>
    <s v="423"/>
    <s v="Conformar en las 53 ESE juntas asesoras comunitarias."/>
    <s v="Juntas asesoras Conformadas"/>
    <n v="53"/>
    <n v="15"/>
    <m/>
    <m/>
    <m/>
    <m/>
    <m/>
    <m/>
    <m/>
    <m/>
    <m/>
    <m/>
    <m/>
    <m/>
    <m/>
    <m/>
    <s v="PARTICIPACION"/>
  </r>
  <r>
    <s v="19"/>
    <s v="SALUD Y PROTECCIÓN SOCIAL"/>
    <s v="278199"/>
    <s v="2020004250277"/>
    <s v="P&gt;298145"/>
    <s v="Asistencia Técnica en formas de participación social en salud en el departamento Cundinamarca"/>
    <x v="1"/>
    <s v="P&gt;298145/01"/>
    <s v="1901069"/>
    <s v="Servicio de asistencia técnica para el desarrollo de capacidades en los actores del Sistema General de Seguridad Social en Salud"/>
    <s v="2.3.2.02.02.009"/>
    <x v="1"/>
    <s v="3-1100"/>
    <s v="5/423/CC"/>
    <s v="20200042502771901069"/>
    <m/>
    <m/>
    <s v="423"/>
    <s v="Conformar en las 53 ESE juntas asesoras comunitarias."/>
    <s v="Juntas asesoras Conformadas"/>
    <n v="53"/>
    <n v="15"/>
    <s v="P&gt;298145/01 0001"/>
    <s v="asistir técnicamente de forma presencial y virtual a las 116 alcaldías y 53 eses del departamento, para la creación y desarrollo de las formas de participación social en salud"/>
    <n v="1800000000"/>
    <n v="169"/>
    <s v="Num"/>
    <m/>
    <m/>
    <m/>
    <m/>
    <m/>
    <m/>
    <m/>
    <m/>
    <m/>
    <s v="PARTICIPACION"/>
  </r>
  <r>
    <s v="19"/>
    <s v="SALUD Y PROTECCIÓN SOCIAL"/>
    <s v="278199"/>
    <s v="2020004250277"/>
    <s v="P&gt;298145"/>
    <s v="Asistencia Técnica en formas de participación social en salud en el departamento Cundinamarca"/>
    <x v="1"/>
    <s v="P&gt;298145/01"/>
    <s v="1901069"/>
    <s v="Servicio de asistencia técnica para el desarrollo de capacidades en los actores del Sistema General de Seguridad Social en Salud"/>
    <s v="2.3.2.02.02.009"/>
    <x v="1"/>
    <s v="3-1100"/>
    <s v="5/423/CC"/>
    <s v="20200042502771901069"/>
    <m/>
    <m/>
    <s v="423"/>
    <s v="Conformar en las 53 ESE juntas asesoras comunitarias."/>
    <s v="Juntas asesoras Conformadas"/>
    <n v="53"/>
    <n v="15"/>
    <s v="P&gt;298145/01 0002"/>
    <s v="asistir técnicamente en la construcción de la estructura metodológica para conformar en las 53 eses juntas asesoras comunitarias"/>
    <n v="1200000000"/>
    <n v="212"/>
    <s v="Num"/>
    <m/>
    <m/>
    <m/>
    <m/>
    <m/>
    <m/>
    <m/>
    <m/>
    <m/>
    <s v="PARTICIPACION"/>
  </r>
  <r>
    <s v="19"/>
    <s v="SALUD Y PROTECCIÓN SOCIAL"/>
    <s v="278199"/>
    <s v="2020004250277"/>
    <s v="P&gt;298145"/>
    <s v="Asistencia Técnica en formas de participación social en salud en el departamento Cundinamarca"/>
    <x v="1"/>
    <s v="P&gt;298145/01"/>
    <s v="1901069"/>
    <s v="Servicio de asistencia técnica para el desarrollo de capacidades en los actores del Sistema General de Seguridad Social en Salud"/>
    <s v="2.3.2.02.02.009"/>
    <x v="1"/>
    <s v="3-1100"/>
    <s v="5/423/CC"/>
    <s v="20200042502771901069"/>
    <m/>
    <m/>
    <s v="423"/>
    <s v="Conformar en las 53 ESE juntas asesoras comunitarias."/>
    <s v="Juntas asesoras Conformadas"/>
    <n v="53"/>
    <n v="15"/>
    <s v="P&gt;298145/01 0003"/>
    <s v="asistir técnicamente en el seguimiento a las actividades construidas en el plan de acción de política pública de participación social en salud."/>
    <n v="1200000000"/>
    <n v="676"/>
    <s v="Num"/>
    <m/>
    <m/>
    <m/>
    <m/>
    <m/>
    <m/>
    <m/>
    <m/>
    <m/>
    <s v="PARTICIPACION"/>
  </r>
  <r>
    <s v="19"/>
    <s v="SALUD Y PROTECCIÓN SOCIAL"/>
    <s v="278199"/>
    <s v="2020004250277"/>
    <s v="P&gt;298145"/>
    <s v="Asistencia Técnica en formas de participación social en salud en el departamento Cundinamarca"/>
    <x v="1"/>
    <s v="P&gt;298145/01"/>
    <s v="1901069"/>
    <s v="Servicio de asistencia técnica para el desarrollo de capacidades en los actores del Sistema General de Seguridad Social en Salud"/>
    <s v="2.3.2.02.02.009"/>
    <x v="1"/>
    <s v="3-1100"/>
    <s v="5/423/CC"/>
    <s v="20200042502771901069"/>
    <m/>
    <m/>
    <s v="423"/>
    <s v="Conformar en las 53 ESE juntas asesoras comunitarias."/>
    <s v="Juntas asesoras Conformadas"/>
    <n v="53"/>
    <n v="15"/>
    <s v="P&gt;298145/01 0004"/>
    <s v="asistir técnicamente en el desarrollo de la estrategia de defensoría del usuario en alcaldías y hospitales"/>
    <n v="1800000000"/>
    <n v="676"/>
    <s v="Num"/>
    <m/>
    <m/>
    <m/>
    <m/>
    <m/>
    <m/>
    <m/>
    <m/>
    <m/>
    <s v="PARTICIPACION"/>
  </r>
  <r>
    <s v="17"/>
    <s v="AGRICULTURA Y DESARROLLO RURAL"/>
    <s v="276025"/>
    <s v="2020004250241"/>
    <s v="P&gt;298164"/>
    <s v="Fortalecimiento de los Factores Productivos en el Sector Rural del Departamento Cundinamarca"/>
    <x v="0"/>
    <s v="P&gt;298164/02"/>
    <s v="1702010"/>
    <s v="Servicio de asistencia técnica agropecuaria dirigida a pequeños productores"/>
    <s v="2.3.2.02.01.000"/>
    <x v="0"/>
    <s v="3-1900"/>
    <s v="5/285/CC"/>
    <s v="20200042502411702010"/>
    <n v="563000000"/>
    <n v="0"/>
    <s v="285"/>
    <s v="Intervenir 42 distritos de riego legalmente constituidos en el departamento."/>
    <s v="Distritos de riego intervenidos"/>
    <n v="42"/>
    <n v="15"/>
    <m/>
    <m/>
    <m/>
    <m/>
    <m/>
    <m/>
    <m/>
    <m/>
    <m/>
    <m/>
    <m/>
    <m/>
    <m/>
    <m/>
    <m/>
  </r>
  <r>
    <s v="17"/>
    <s v="AGRICULTURA Y DESARROLLO RURAL"/>
    <s v="276025"/>
    <s v="2020004250241"/>
    <s v="P&gt;298164"/>
    <s v="Fortalecimiento de los Factores Productivos en el Sector Rural del Departamento Cundinamarca"/>
    <x v="1"/>
    <s v="P&gt;298164/02"/>
    <s v="1702010"/>
    <s v="Servicio de asistencia técnica agropecuaria dirigida a pequeños productores"/>
    <s v="2.3.2.02.01.000"/>
    <x v="0"/>
    <s v="3-1900"/>
    <s v="5/285/CC"/>
    <s v="20200042502411702010"/>
    <m/>
    <m/>
    <s v="285"/>
    <s v="Intervenir 42 distritos de riego legalmente constituidos en el departamento."/>
    <s v="Distritos de riego intervenidos"/>
    <n v="42"/>
    <n v="15"/>
    <s v="P&gt;298164/02 0007"/>
    <s v="Realizar estudios y diseños para la rehabilitación y optimización de los distritos de riego"/>
    <n v="0"/>
    <n v="0"/>
    <s v="Num"/>
    <d v="2021-01-01T00:00:00"/>
    <n v="12"/>
    <n v="15"/>
    <s v="REVISAR"/>
    <n v="368000000"/>
    <m/>
    <m/>
    <n v="368000000"/>
    <s v="REVISAR"/>
    <s v="Dirección de Desarrollo Rural"/>
  </r>
  <r>
    <s v="17"/>
    <s v="AGRICULTURA Y DESARROLLO RURAL"/>
    <s v="276025"/>
    <s v="2020004250241"/>
    <s v="P&gt;298164"/>
    <s v="Fortalecimiento de los Factores Productivos en el Sector Rural del Departamento Cundinamarca"/>
    <x v="1"/>
    <s v="P&gt;298164/02"/>
    <s v="1702010"/>
    <s v="Servicio de asistencia técnica agropecuaria dirigida a pequeños productores"/>
    <s v="2.3.2.02.01.000"/>
    <x v="0"/>
    <s v="3-1900"/>
    <s v="5/285/CC"/>
    <s v="20200042502411702010"/>
    <m/>
    <m/>
    <s v="285"/>
    <s v="Intervenir 42 distritos de riego legalmente constituidos en el departamento."/>
    <s v="Distritos de riego intervenidos"/>
    <n v="42"/>
    <n v="15"/>
    <s v="P&gt;298164/02 0009"/>
    <s v="Apoyar la rehabilitación y adecuación de distritos de riego o drenaje"/>
    <n v="1063000000"/>
    <n v="16"/>
    <s v="Num"/>
    <d v="2021-01-01T00:00:00"/>
    <n v="12"/>
    <n v="8"/>
    <s v="OK"/>
    <n v="195000000"/>
    <m/>
    <m/>
    <n v="195000000"/>
    <s v="OK"/>
    <s v="Dirección de Desarrollo Rural"/>
  </r>
  <r>
    <s v="17"/>
    <s v="AGRICULTURA Y DESARROLLO RURAL"/>
    <s v="276025"/>
    <s v="2020004250241"/>
    <s v="P&gt;298164"/>
    <s v="Fortalecimiento de los Factores Productivos en el Sector Rural del Departamento Cundinamarca"/>
    <x v="0"/>
    <s v="P&gt;298164/02"/>
    <s v="1702010"/>
    <s v="Servicio de asistencia técnica agropecuaria dirigida a pequeños productores"/>
    <s v="2.3.2.02.01.000"/>
    <x v="0"/>
    <s v="3-1100"/>
    <s v="5/285/CC"/>
    <s v="20200042502411702010"/>
    <n v="500000000"/>
    <n v="0"/>
    <s v="285"/>
    <s v="Intervenir 42 distritos de riego legalmente constituidos en el departamento."/>
    <s v="Distritos de riego intervenidos"/>
    <n v="42"/>
    <n v="15"/>
    <m/>
    <m/>
    <m/>
    <m/>
    <m/>
    <m/>
    <m/>
    <m/>
    <m/>
    <m/>
    <m/>
    <m/>
    <m/>
    <m/>
    <m/>
  </r>
  <r>
    <s v="17"/>
    <s v="AGRICULTURA Y DESARROLLO RURAL"/>
    <s v="276025"/>
    <s v="2020004250241"/>
    <s v="P&gt;298164"/>
    <s v="Fortalecimiento de los Factores Productivos en el Sector Rural del Departamento Cundinamarca"/>
    <x v="1"/>
    <s v="P&gt;298164/02"/>
    <s v="1702010"/>
    <s v="Servicio de asistencia técnica agropecuaria dirigida a pequeños productores"/>
    <s v="2.3.2.02.01.000"/>
    <x v="0"/>
    <s v="3-1100"/>
    <s v="5/285/CC"/>
    <s v="20200042502411702010"/>
    <m/>
    <m/>
    <s v="285"/>
    <s v="Intervenir 42 distritos de riego legalmente constituidos en el departamento."/>
    <s v="Distritos de riego intervenidos"/>
    <n v="42"/>
    <n v="15"/>
    <s v="P&gt;298164/02 0007"/>
    <s v="Realizar estudios y diseños para la rehabilitación y optimización de los distritos de riego"/>
    <n v="0"/>
    <n v="0"/>
    <s v="Num"/>
    <m/>
    <m/>
    <m/>
    <s v="OK"/>
    <m/>
    <m/>
    <m/>
    <n v="0"/>
    <s v="OK"/>
    <s v="Dirección de Desarrollo Rural"/>
  </r>
  <r>
    <s v="17"/>
    <s v="AGRICULTURA Y DESARROLLO RURAL"/>
    <s v="276025"/>
    <s v="2020004250241"/>
    <s v="P&gt;298164"/>
    <s v="Fortalecimiento de los Factores Productivos en el Sector Rural del Departamento Cundinamarca"/>
    <x v="1"/>
    <s v="P&gt;298164/02"/>
    <s v="1702010"/>
    <s v="Servicio de asistencia técnica agropecuaria dirigida a pequeños productores"/>
    <s v="2.3.2.02.01.000"/>
    <x v="0"/>
    <s v="3-1100"/>
    <s v="5/285/CC"/>
    <s v="20200042502411702010"/>
    <m/>
    <m/>
    <s v="285"/>
    <s v="Intervenir 42 distritos de riego legalmente constituidos en el departamento."/>
    <s v="Distritos de riego intervenidos"/>
    <n v="42"/>
    <n v="15"/>
    <s v="P&gt;298164/02 0009"/>
    <s v="Apoyar la rehabilitación y adecuación de distritos de riego o drenaje"/>
    <n v="1063000000"/>
    <n v="16"/>
    <s v="Num"/>
    <m/>
    <m/>
    <m/>
    <s v="OK"/>
    <m/>
    <m/>
    <m/>
    <n v="0"/>
    <s v="OK"/>
    <s v="Dirección de Desarrollo Rural"/>
  </r>
  <r>
    <s v="17"/>
    <s v="AGRICULTURA Y DESARROLLO RURAL"/>
    <s v="276025"/>
    <s v="2020004250241"/>
    <s v="P&gt;298164"/>
    <s v="Fortalecimiento de los Factores Productivos en el Sector Rural del Departamento Cundinamarca"/>
    <x v="0"/>
    <s v="P&gt;298164/02"/>
    <s v="1702010"/>
    <s v="Servicio de asistencia técnica agropecuaria dirigida a pequeños productores"/>
    <s v="2.3.2.02.02.009"/>
    <x v="0"/>
    <s v="3-1900"/>
    <s v="5/286/CC"/>
    <s v="20200042502411702010"/>
    <n v="22000000"/>
    <n v="0"/>
    <s v="286"/>
    <s v="Cofinanciar la elaboración de 2 estudios y diseños para distrito de riego."/>
    <s v="Estudios y diseños cofinanciados"/>
    <n v="2"/>
    <n v="1"/>
    <m/>
    <m/>
    <m/>
    <m/>
    <m/>
    <m/>
    <m/>
    <m/>
    <m/>
    <m/>
    <m/>
    <m/>
    <m/>
    <m/>
    <m/>
  </r>
  <r>
    <s v="17"/>
    <s v="AGRICULTURA Y DESARROLLO RURAL"/>
    <s v="276025"/>
    <s v="2020004250241"/>
    <s v="P&gt;298164"/>
    <s v="Fortalecimiento de los Factores Productivos en el Sector Rural del Departamento Cundinamarca"/>
    <x v="1"/>
    <s v="P&gt;298164/02"/>
    <s v="1702010"/>
    <s v="Servicio de asistencia técnica agropecuaria dirigida a pequeños productores"/>
    <s v="2.3.2.02.02.009"/>
    <x v="0"/>
    <s v="3-1900"/>
    <s v="5/286/CC"/>
    <s v="20200042502411702010"/>
    <m/>
    <m/>
    <s v="286"/>
    <s v="Cofinanciar la elaboración de 2 estudios y diseños para distrito de riego."/>
    <s v="Estudios y diseños cofinanciados"/>
    <n v="2"/>
    <n v="1"/>
    <s v="P&gt;298164/02 0007"/>
    <s v="Realizar Estudios y diseños para dos distritos de riego para la adecuación de tierras"/>
    <n v="0"/>
    <n v="1"/>
    <s v="Num"/>
    <d v="2021-01-01T00:00:00"/>
    <n v="12"/>
    <n v="1"/>
    <s v="OK"/>
    <n v="22000000"/>
    <m/>
    <m/>
    <n v="22000000"/>
    <s v="REVISAR"/>
    <s v="Dirección de Desarrollo Rural"/>
  </r>
  <r>
    <s v="17"/>
    <s v="AGRICULTURA Y DESARROLLO RURAL"/>
    <s v="276025"/>
    <s v="2020004250241"/>
    <s v="P&gt;298164"/>
    <s v="Fortalecimiento de los Factores Productivos en el Sector Rural del Departamento Cundinamarca"/>
    <x v="1"/>
    <s v="P&gt;298164/02"/>
    <s v="1702010"/>
    <s v="Servicio de asistencia técnica agropecuaria dirigida a pequeños productores"/>
    <s v="2.3.2.02.02.009"/>
    <x v="0"/>
    <s v="3-1900"/>
    <s v="5/286/CC"/>
    <s v="20200042502411702010"/>
    <m/>
    <m/>
    <s v="286"/>
    <s v="Cofinanciar la elaboración de 2 estudios y diseños para distrito de riego."/>
    <s v="Estudios y diseños cofinanciados"/>
    <n v="2"/>
    <n v="1"/>
    <s v="P&gt;298164/02 0009"/>
    <s v="Apoyar la rehabilitación y adecuación de distritos de riego o drenaje"/>
    <n v="1063000000"/>
    <n v="16"/>
    <s v="Num"/>
    <m/>
    <m/>
    <m/>
    <s v="OK"/>
    <m/>
    <m/>
    <m/>
    <n v="0"/>
    <s v="OK"/>
    <m/>
  </r>
  <r>
    <s v="17"/>
    <s v="AGRICULTURA Y DESARROLLO RURAL"/>
    <s v="276025"/>
    <s v="2020004250241"/>
    <s v="P&gt;298164"/>
    <s v="Fortalecimiento de los Factores Productivos en el Sector Rural del Departamento Cundinamarca"/>
    <x v="0"/>
    <s v="P&gt;298164/02"/>
    <s v="1702010"/>
    <s v="Servicio de asistencia técnica agropecuaria dirigida a pequeños productores"/>
    <s v="2.3.2.02.01.000"/>
    <x v="0"/>
    <s v="3-1900"/>
    <s v="5/287/CC"/>
    <s v="20200042502411702010"/>
    <n v="568000000"/>
    <n v="0"/>
    <s v="287"/>
    <s v="Proveer a 350 predios rurales con reservorios que permitan almacenamiento y manejo eficiente del agua para uso agropecuario."/>
    <s v="Predios con reservorios de agua"/>
    <n v="350"/>
    <n v="100"/>
    <m/>
    <m/>
    <m/>
    <m/>
    <m/>
    <m/>
    <m/>
    <m/>
    <m/>
    <m/>
    <m/>
    <m/>
    <m/>
    <m/>
    <m/>
  </r>
  <r>
    <s v="17"/>
    <s v="AGRICULTURA Y DESARROLLO RURAL"/>
    <s v="276025"/>
    <s v="2020004250241"/>
    <s v="P&gt;298164"/>
    <s v="Fortalecimiento de los Factores Productivos en el Sector Rural del Departamento Cundinamarca"/>
    <x v="1"/>
    <s v="P&gt;298164/02"/>
    <s v="1702010"/>
    <s v="Servicio de asistencia técnica agropecuaria dirigida a pequeños productores"/>
    <s v="2.3.2.02.01.000"/>
    <x v="0"/>
    <s v="3-1900"/>
    <s v="5/287/CC"/>
    <s v="20200042502411702010"/>
    <m/>
    <m/>
    <s v="287"/>
    <s v="Proveer a 350 predios rurales con reservorios que permitan almacenamiento y manejo eficiente del agua para uso agropecuario."/>
    <s v="Predios con reservorios de agua"/>
    <n v="350"/>
    <n v="100"/>
    <s v="P&gt;298164/02 0007"/>
    <s v="Realizar la construcción, adecuación o instalación de reservorio de agua según sea el caso"/>
    <n v="1068000000"/>
    <n v="100"/>
    <s v="Num"/>
    <d v="2021-01-01T00:00:00"/>
    <n v="12"/>
    <n v="100"/>
    <s v="OK"/>
    <n v="568000000"/>
    <m/>
    <m/>
    <n v="568000000"/>
    <s v="OK"/>
    <s v="Dirección de Desarrollo Rural"/>
  </r>
  <r>
    <s v="17"/>
    <s v="AGRICULTURA Y DESARROLLO RURAL"/>
    <s v="276025"/>
    <s v="2020004250241"/>
    <s v="P&gt;298164"/>
    <s v="Fortalecimiento de los Factores Productivos en el Sector Rural del Departamento Cundinamarca"/>
    <x v="1"/>
    <s v="P&gt;298164/02"/>
    <s v="1702010"/>
    <s v="Servicio de asistencia técnica agropecuaria dirigida a pequeños productores"/>
    <s v="2.3.2.02.01.000"/>
    <x v="0"/>
    <s v="3-1900"/>
    <s v="5/287/CC"/>
    <s v="20200042502411702010"/>
    <m/>
    <m/>
    <s v="287"/>
    <s v="Proveer a 350 predios rurales con reservorios que permitan almacenamiento y manejo eficiente del agua para uso agropecuario."/>
    <s v="Predios con reservorios de agua"/>
    <n v="350"/>
    <n v="100"/>
    <s v="P&gt;298164/02 0009"/>
    <s v="Apoyar la rehabilitación y adecuación de distritos de riego o drenaje"/>
    <n v="1063000000"/>
    <n v="16"/>
    <s v="Num"/>
    <m/>
    <m/>
    <m/>
    <s v="OK"/>
    <m/>
    <m/>
    <m/>
    <n v="0"/>
    <s v="OK"/>
    <m/>
  </r>
  <r>
    <s v="17"/>
    <s v="AGRICULTURA Y DESARROLLO RURAL"/>
    <s v="276025"/>
    <s v="2020004250241"/>
    <s v="P&gt;298164"/>
    <s v="Fortalecimiento de los Factores Productivos en el Sector Rural del Departamento Cundinamarca"/>
    <x v="0"/>
    <s v="P&gt;298164/02"/>
    <s v="1702010"/>
    <s v="Servicio de asistencia técnica agropecuaria dirigida a pequeños productores"/>
    <s v="2.3.2.02.01.000"/>
    <x v="0"/>
    <s v="3-1100"/>
    <s v="5/287/CC"/>
    <s v="20200042502411702010"/>
    <n v="500000000"/>
    <n v="0"/>
    <s v="287"/>
    <s v="Proveer a 350 predios rurales con reservorios que permitan almacenamiento y manejo eficiente del agua para uso agropecuario."/>
    <s v="Predios con reservorios de agua"/>
    <n v="350"/>
    <n v="100"/>
    <m/>
    <m/>
    <m/>
    <m/>
    <m/>
    <m/>
    <m/>
    <m/>
    <m/>
    <m/>
    <m/>
    <m/>
    <m/>
    <m/>
    <m/>
  </r>
  <r>
    <s v="17"/>
    <s v="AGRICULTURA Y DESARROLLO RURAL"/>
    <s v="276025"/>
    <s v="2020004250241"/>
    <s v="P&gt;298164"/>
    <s v="Fortalecimiento de los Factores Productivos en el Sector Rural del Departamento Cundinamarca"/>
    <x v="1"/>
    <s v="P&gt;298164/02"/>
    <s v="1702010"/>
    <s v="Servicio de asistencia técnica agropecuaria dirigida a pequeños productores"/>
    <s v="2.3.2.02.01.000"/>
    <x v="0"/>
    <s v="3-1100"/>
    <s v="5/287/CC"/>
    <s v="20200042502411702010"/>
    <m/>
    <m/>
    <s v="287"/>
    <s v="Proveer a 350 predios rurales con reservorios que permitan almacenamiento y manejo eficiente del agua para uso agropecuario."/>
    <s v="Predios con reservorios de agua"/>
    <n v="350"/>
    <n v="100"/>
    <s v="P&gt;298164/02 0007"/>
    <s v="Realizar la construcción, adecuación o instalación de reservorio de agua según sea el caso"/>
    <n v="1068000000"/>
    <n v="100"/>
    <s v="Num"/>
    <m/>
    <m/>
    <m/>
    <s v="OK"/>
    <m/>
    <m/>
    <m/>
    <n v="0"/>
    <s v="OK"/>
    <s v="Dirección de Desarrollo Rural"/>
  </r>
  <r>
    <s v="17"/>
    <s v="AGRICULTURA Y DESARROLLO RURAL"/>
    <s v="276025"/>
    <s v="2020004250241"/>
    <s v="P&gt;298164"/>
    <s v="Fortalecimiento de los Factores Productivos en el Sector Rural del Departamento Cundinamarca"/>
    <x v="1"/>
    <s v="P&gt;298164/02"/>
    <s v="1702010"/>
    <s v="Servicio de asistencia técnica agropecuaria dirigida a pequeños productores"/>
    <s v="2.3.2.02.01.000"/>
    <x v="0"/>
    <s v="3-1100"/>
    <s v="5/287/CC"/>
    <s v="20200042502411702010"/>
    <m/>
    <m/>
    <s v="287"/>
    <s v="Proveer a 350 predios rurales con reservorios que permitan almacenamiento y manejo eficiente del agua para uso agropecuario."/>
    <s v="Predios con reservorios de agua"/>
    <n v="350"/>
    <n v="100"/>
    <s v="P&gt;298164/02 0009"/>
    <s v="Apoyar la rehabilitación y adecuación de distritos de riego o drenaje"/>
    <n v="1063000000"/>
    <n v="16"/>
    <s v="Num"/>
    <m/>
    <m/>
    <m/>
    <s v="OK"/>
    <m/>
    <m/>
    <m/>
    <n v="0"/>
    <s v="OK"/>
    <m/>
  </r>
  <r>
    <s v="19"/>
    <s v="SALUD Y PROTECCIÓN SOCIAL"/>
    <s v="278433"/>
    <s v="2020004250284"/>
    <s v="P&gt;298160"/>
    <s v="Fortalecimiento de la red de prestadores de servicios de salud y el sistema obligatorio de garantía de calidad en el departamen"/>
    <x v="0"/>
    <s v="P&gt;298160/01"/>
    <s v="1901058"/>
    <s v="Servicio de gestión de redes de empresas sociales del estado en el programa territorial de reorganización"/>
    <s v="2.3.2.02.02.009"/>
    <x v="1"/>
    <d v="2600-03-01T00:00:00"/>
    <s v="5/028/CC"/>
    <s v="20200042502841901058"/>
    <n v="8343410696"/>
    <n v="0"/>
    <s v="028"/>
    <s v="Implementar las 14 regiones de salud de la red pública departamental."/>
    <s v="Regiones de salud implementadas"/>
    <n v="14"/>
    <n v="3"/>
    <m/>
    <m/>
    <m/>
    <m/>
    <m/>
    <m/>
    <m/>
    <m/>
    <m/>
    <m/>
    <m/>
    <m/>
    <m/>
    <m/>
    <m/>
  </r>
  <r>
    <s v="19"/>
    <s v="SALUD Y PROTECCIÓN SOCIAL"/>
    <s v="278433"/>
    <s v="2020004250284"/>
    <s v="P&gt;298160"/>
    <s v="Fortalecimiento de la red de prestadores de servicios de salud y el sistema obligatorio de garantía de calidad en el departamen"/>
    <x v="1"/>
    <s v="P&gt;298160/01"/>
    <s v="1901058"/>
    <s v="Servicio de gestión de redes de empresas sociales del estado en el programa territorial de reorganización"/>
    <s v="2.3.2.02.02.009"/>
    <x v="1"/>
    <d v="2600-03-01T00:00:00"/>
    <s v="5/028/CC"/>
    <s v="20200042502841901058"/>
    <m/>
    <m/>
    <s v="028"/>
    <s v="Implementar las 14 regiones de salud de la red pública departamental."/>
    <s v="Regiones de salud implementadas"/>
    <n v="14"/>
    <n v="3"/>
    <s v="P&gt;298160/01 0003"/>
    <s v="Asistir técnicamente a los prestadores públicos de la red Departamental en el contexto de los lineamientos de PAIS, MAITE y RIAS ajustadas acorde a la propuesta viabilizada del programa territorial de rediseño, reorganización y modernización de la red."/>
    <n v="820000000"/>
    <n v="15"/>
    <s v="Num"/>
    <m/>
    <m/>
    <m/>
    <m/>
    <m/>
    <m/>
    <m/>
    <m/>
    <m/>
    <m/>
  </r>
  <r>
    <s v="19"/>
    <s v="SALUD Y PROTECCIÓN SOCIAL"/>
    <s v="278433"/>
    <s v="2020004250284"/>
    <s v="P&gt;298160"/>
    <s v="Fortalecimiento de la red de prestadores de servicios de salud y el sistema obligatorio de garantía de calidad en el departamen"/>
    <x v="1"/>
    <s v="P&gt;298160/01"/>
    <s v="1901058"/>
    <s v="Servicio de gestión de redes de empresas sociales del estado en el programa territorial de reorganización"/>
    <s v="2.3.2.02.02.009"/>
    <x v="1"/>
    <d v="2600-03-01T00:00:00"/>
    <s v="5/028/CC"/>
    <s v="20200042502841901058"/>
    <m/>
    <m/>
    <s v="028"/>
    <s v="Implementar las 14 regiones de salud de la red pública departamental."/>
    <s v="Regiones de salud implementadas"/>
    <n v="14"/>
    <n v="3"/>
    <s v="P&gt;298160/01 0005"/>
    <s v="Brindar apoyo a la red hospitalaria para la atención de la Emergencia por el Covid-19 en el Departamento de Cundinamarca"/>
    <n v="36600000000"/>
    <n v="100"/>
    <s v="%"/>
    <m/>
    <m/>
    <m/>
    <m/>
    <m/>
    <m/>
    <m/>
    <m/>
    <m/>
    <m/>
  </r>
  <r>
    <s v="19"/>
    <s v="SALUD Y PROTECCIÓN SOCIAL"/>
    <s v="278433"/>
    <s v="2020004250284"/>
    <s v="P&gt;298160"/>
    <s v="Fortalecimiento de la red de prestadores de servicios de salud y el sistema obligatorio de garantía de calidad en el departamen"/>
    <x v="1"/>
    <s v="P&gt;298160/01"/>
    <s v="1901058"/>
    <s v="Servicio de gestión de redes de empresas sociales del estado en el programa territorial de reorganización"/>
    <s v="2.3.2.02.02.009"/>
    <x v="1"/>
    <d v="2600-03-01T00:00:00"/>
    <s v="5/028/CC"/>
    <s v="20200042502841901058"/>
    <m/>
    <m/>
    <s v="028"/>
    <s v="Implementar las 14 regiones de salud de la red pública departamental."/>
    <s v="Regiones de salud implementadas"/>
    <n v="14"/>
    <n v="3"/>
    <s v="P&gt;298160/01 0006"/>
    <s v="Evaluar la pertinencia técnica y completitud de los proyectos de infraestructura y dotación de las regiones de salud"/>
    <n v="40360000000"/>
    <n v="100"/>
    <s v="%"/>
    <m/>
    <m/>
    <m/>
    <m/>
    <m/>
    <m/>
    <m/>
    <m/>
    <m/>
    <m/>
  </r>
  <r>
    <s v="19"/>
    <s v="SALUD Y PROTECCIÓN SOCIAL"/>
    <s v="278433"/>
    <s v="2020004250284"/>
    <s v="P&gt;298160"/>
    <s v="Fortalecimiento de la red de prestadores de servicios de salud y el sistema obligatorio de garantía de calidad en el departamen"/>
    <x v="1"/>
    <s v="P&gt;298160/01"/>
    <s v="1901058"/>
    <s v="Servicio de gestión de redes de empresas sociales del estado en el programa territorial de reorganización"/>
    <s v="2.3.2.02.02.009"/>
    <x v="1"/>
    <d v="2600-03-01T00:00:00"/>
    <s v="5/028/CC"/>
    <s v="20200042502841901058"/>
    <m/>
    <m/>
    <s v="028"/>
    <s v="Implementar las 14 regiones de salud de la red pública departamental."/>
    <s v="Regiones de salud implementadas"/>
    <n v="14"/>
    <n v="3"/>
    <s v="P&gt;298160/01 0007"/>
    <s v="Realizar seguimiento a la implementación del plan de trabajo y el cumplimiento de metas establecidas para conformar las regiones salud"/>
    <n v="135000000"/>
    <n v="5"/>
    <s v="Num"/>
    <m/>
    <m/>
    <m/>
    <m/>
    <m/>
    <m/>
    <m/>
    <m/>
    <m/>
    <m/>
  </r>
  <r>
    <n v="19"/>
    <s v="SALUD Y PROTECCIÓN SOCIAL"/>
    <m/>
    <s v="2021004250002"/>
    <s v="P&gt;298577"/>
    <s v="Adecuación y construcción de la infraestructura hospitalaria de la red departamental de servicios de salud de Cundinamarca” "/>
    <x v="0"/>
    <s v="P&gt;298577/04"/>
    <n v="1901113"/>
    <s v="Infraestructura hospitalaria de nivel 3 adecuada"/>
    <m/>
    <x v="1"/>
    <d v="2801-04-01T00:00:00"/>
    <s v="5/028/AC"/>
    <s v="20210042500021901113"/>
    <n v="2100000000"/>
    <m/>
    <s v="028"/>
    <s v="Implementar las 14 regiones de salud de la red pública departamental."/>
    <s v="Regiones de salud implementadas"/>
    <n v="14"/>
    <n v="3"/>
    <m/>
    <m/>
    <m/>
    <m/>
    <m/>
    <m/>
    <m/>
    <m/>
    <m/>
    <m/>
    <m/>
    <m/>
    <m/>
    <m/>
    <m/>
  </r>
  <r>
    <n v="19"/>
    <s v="SALUD Y PROTECCIÓN SOCIAL"/>
    <m/>
    <s v="2021004250002"/>
    <s v="P&gt;298577"/>
    <s v="Adecuación y construcción de la infraestructura hospitalaria de la red departamental de servicios de salud de Cundinamarca” "/>
    <x v="0"/>
    <s v="P&gt;298577/04"/>
    <n v="1901113"/>
    <s v="Infraestructura hospitalaria de nivel 3 adecuada"/>
    <m/>
    <x v="1"/>
    <n v="42801"/>
    <s v="5/028/AC"/>
    <s v="20210042500021901113"/>
    <m/>
    <m/>
    <s v="028"/>
    <s v="Implementar las 14 regiones de salud de la red pública departamental."/>
    <s v="Regiones de salud implementadas"/>
    <n v="14"/>
    <n v="3"/>
    <s v="P&gt;298577/04 0013"/>
    <s v="Adecuación de infraestructura hospitalaria de Nivel 3 ecosostenibles de alta complejidad"/>
    <n v="2100000000"/>
    <n v="4"/>
    <s v="Num"/>
    <n v="0"/>
    <n v="0"/>
    <m/>
    <n v="0"/>
    <n v="0"/>
    <m/>
    <n v="0"/>
    <n v="0"/>
    <n v="0"/>
    <n v="0"/>
  </r>
  <r>
    <s v="19"/>
    <s v="SALUD Y PROTECCIÓN SOCIAL"/>
    <s v="278433"/>
    <s v="2020004250284"/>
    <s v="P&gt;298160"/>
    <s v="Fortalecimiento de la red de prestadores de servicios de salud y el sistema obligatorio de garantía de calidad en el departamen"/>
    <x v="0"/>
    <s v="P&gt;298160/01"/>
    <s v="1901058"/>
    <s v="Servicio de gestión de redes de empresas sociales del estado en el programa territorial de reorganización"/>
    <s v="2.3.2.02.02.009"/>
    <x v="1"/>
    <s v="3-1100"/>
    <s v="5/028/CC"/>
    <s v="20200042502841901058"/>
    <n v="4679010601"/>
    <n v="0"/>
    <s v="028"/>
    <s v="Implementar las 14 regiones de salud de la red pública departamental."/>
    <s v="Regiones de salud implementadas"/>
    <n v="14"/>
    <n v="3"/>
    <m/>
    <m/>
    <m/>
    <m/>
    <m/>
    <m/>
    <m/>
    <m/>
    <m/>
    <m/>
    <m/>
    <m/>
    <m/>
    <m/>
    <m/>
  </r>
  <r>
    <s v="19"/>
    <s v="SALUD Y PROTECCIÓN SOCIAL"/>
    <s v="278433"/>
    <s v="2020004250284"/>
    <s v="P&gt;298160"/>
    <s v="Fortalecimiento de la red de prestadores de servicios de salud y el sistema obligatorio de garantía de calidad en el departamen"/>
    <x v="1"/>
    <s v="P&gt;298160/01"/>
    <s v="1901058"/>
    <s v="Servicio de gestión de redes de empresas sociales del estado en el programa territorial de reorganización"/>
    <s v="2.3.2.02.02.009"/>
    <x v="1"/>
    <s v="3-1100"/>
    <s v="5/028/CC"/>
    <s v="20200042502841901058"/>
    <m/>
    <m/>
    <s v="028"/>
    <s v="Implementar las 14 regiones de salud de la red pública departamental."/>
    <s v="Regiones de salud implementadas"/>
    <n v="14"/>
    <n v="3"/>
    <s v="P&gt;298160/01 0003"/>
    <s v="Asistir técnicamente a los prestadores públicos de la red Departamental en el contexto de los lineamientos de PAIS, MAITE y RIAS ajustadas acorde a la propuesta viabilizada del programa territorial de rediseño, reorganización y modernización de la red."/>
    <n v="820000000"/>
    <n v="15"/>
    <s v="Num"/>
    <m/>
    <m/>
    <m/>
    <m/>
    <m/>
    <m/>
    <m/>
    <m/>
    <m/>
    <m/>
  </r>
  <r>
    <s v="19"/>
    <s v="SALUD Y PROTECCIÓN SOCIAL"/>
    <s v="278433"/>
    <s v="2020004250284"/>
    <s v="P&gt;298160"/>
    <s v="Fortalecimiento de la red de prestadores de servicios de salud y el sistema obligatorio de garantía de calidad en el departamen"/>
    <x v="1"/>
    <s v="P&gt;298160/01"/>
    <s v="1901058"/>
    <s v="Servicio de gestión de redes de empresas sociales del estado en el programa territorial de reorganización"/>
    <s v="2.3.2.02.02.009"/>
    <x v="1"/>
    <s v="3-1100"/>
    <s v="5/028/CC"/>
    <s v="20200042502841901058"/>
    <m/>
    <m/>
    <s v="028"/>
    <s v="Implementar las 14 regiones de salud de la red pública departamental."/>
    <s v="Regiones de salud implementadas"/>
    <n v="14"/>
    <n v="3"/>
    <s v="P&gt;298160/01 0005"/>
    <s v="Brindar apoyo a la red hospitalaria para la atención de la Emergencia por el Covid-19 en el Departamento de Cundinamarca"/>
    <n v="36600000000"/>
    <n v="100"/>
    <s v="%"/>
    <m/>
    <m/>
    <m/>
    <m/>
    <m/>
    <m/>
    <m/>
    <m/>
    <m/>
    <m/>
  </r>
  <r>
    <n v="19"/>
    <s v="SALUD Y PROTECCIÓN SOCIAL"/>
    <n v="361769"/>
    <s v="2021004250002"/>
    <s v="P&gt;298577"/>
    <s v="Adecuación y construcción de la infraestructura hospitalaria de la red departamental de servicios de salud de Cundinamarca” "/>
    <x v="0"/>
    <s v="P&gt;298577/01"/>
    <n v="1901102"/>
    <s v="Infraestructura hospitalaria de nivel 1 construida y dotada"/>
    <s v="2.3.2.02.02.009"/>
    <x v="1"/>
    <s v="3-1100"/>
    <s v="5/028/CC"/>
    <s v="2021004250021901112"/>
    <m/>
    <m/>
    <s v="028"/>
    <m/>
    <m/>
    <m/>
    <m/>
    <m/>
    <m/>
    <m/>
    <m/>
    <m/>
    <m/>
    <m/>
    <m/>
    <m/>
    <m/>
    <m/>
    <m/>
    <m/>
    <m/>
    <m/>
  </r>
  <r>
    <s v="19"/>
    <s v="SALUD Y PROTECCIÓN SOCIAL"/>
    <n v="361769"/>
    <s v="2021004250002"/>
    <s v="P&gt;298577"/>
    <s v="Adecuación y construcción de la infraestructura hospitalaria de la red departamental de servicios de salud de Cundinamarca” "/>
    <x v="0"/>
    <s v="P&gt;298577/01"/>
    <n v="1901102"/>
    <s v="Infraestructura hospitalaria de nivel 1 construida y dotada"/>
    <s v="2.3.2.02.02.009"/>
    <x v="1"/>
    <s v="3-1100"/>
    <s v="5/028/CC"/>
    <s v="2021004250021901112"/>
    <m/>
    <m/>
    <s v="028"/>
    <s v="Implementar las 14 regiones de salud de la red pública departamental."/>
    <s v="Regiones de salud implementadas"/>
    <n v="14"/>
    <n v="3"/>
    <s v="P&gt;298577/01 0023"/>
    <s v="Estudios y diseños para Construcciòn de infraestructura hospitalaria de Nivel 3 ecosostenible de alta complejidad."/>
    <s v=" 8796172627,00 "/>
    <n v="32000"/>
    <s v="Num"/>
    <m/>
    <m/>
    <m/>
    <m/>
    <m/>
    <m/>
    <m/>
    <m/>
    <m/>
    <m/>
  </r>
  <r>
    <s v="17"/>
    <s v="AGRICULTURA Y DESARROLLO RURAL"/>
    <s v="276025"/>
    <s v="2020004250241"/>
    <s v="P&gt;298164"/>
    <s v="Fortalecimiento de los Factores Productivos en el Sector Rural del Departamento Cundinamarca"/>
    <x v="0"/>
    <s v="P&gt;298164/03"/>
    <s v="1702017"/>
    <s v="Servicio de apoyo para el fomento organizativo de la Agricultura Campesina, Familiar y Comunitaria"/>
    <s v="2.3.2.02.02.009"/>
    <x v="0"/>
    <s v="3-1900"/>
    <s v="5/330/CC"/>
    <s v="20200042502411702017"/>
    <n v="1862500000"/>
    <n v="560000000"/>
    <s v="330"/>
    <s v="Beneficiar a 3.000 familias mediante la estrategia ZODAS para el abastecimiento agroalimentario de Cundinamarca y la región."/>
    <s v="Familias beneficiadas con la estrategia"/>
    <n v="3000"/>
    <n v="1412"/>
    <m/>
    <m/>
    <m/>
    <m/>
    <m/>
    <m/>
    <m/>
    <m/>
    <m/>
    <m/>
    <m/>
    <m/>
    <m/>
    <m/>
    <m/>
  </r>
  <r>
    <s v="17"/>
    <s v="AGRICULTURA Y DESARROLLO RURAL"/>
    <s v="276025"/>
    <s v="2020004250241"/>
    <s v="P&gt;298164"/>
    <s v="Fortalecimiento de los Factores Productivos en el Sector Rural del Departamento Cundinamarca"/>
    <x v="1"/>
    <s v="P&gt;298164/03"/>
    <s v="1702017"/>
    <s v="Servicio de apoyo para el fomento organizativo de la Agricultura Campesina, Familiar y Comunitaria"/>
    <s v="2.3.2.02.02.009"/>
    <x v="0"/>
    <s v="3-1900"/>
    <s v="5/330/CC"/>
    <s v="20200042502411702017"/>
    <m/>
    <m/>
    <s v="330"/>
    <s v="Beneficiar a 3.000 familias mediante la estrategia ZODAS para el abastecimiento agroalimentario de Cundinamarca y la región."/>
    <s v="Familias beneficiadas con la estrategia"/>
    <n v="3000"/>
    <n v="1412"/>
    <s v="P&gt;298164/03 0001"/>
    <s v="Desarrollar espacios comerciales que fortalezcan la comercializacion de alimentos de calidad a través de la agricultura familiar, con énfasis en sistemas locales de abastecimiento"/>
    <n v="0"/>
    <n v="0"/>
    <s v="Num"/>
    <m/>
    <m/>
    <m/>
    <s v="OK"/>
    <m/>
    <m/>
    <m/>
    <n v="0"/>
    <s v="OK"/>
    <m/>
  </r>
  <r>
    <s v="17"/>
    <s v="AGRICULTURA Y DESARROLLO RURAL"/>
    <s v="276025"/>
    <s v="2020004250241"/>
    <s v="P&gt;298164"/>
    <s v="Fortalecimiento de los Factores Productivos en el Sector Rural del Departamento Cundinamarca"/>
    <x v="1"/>
    <s v="P&gt;298164/03"/>
    <s v="1702017"/>
    <s v="Servicio de apoyo para el fomento organizativo de la Agricultura Campesina, Familiar y Comunitaria"/>
    <s v="2.3.2.02.02.009"/>
    <x v="0"/>
    <s v="3-1900"/>
    <s v="5/330/CC"/>
    <s v="20200042502411702017"/>
    <m/>
    <m/>
    <s v="330"/>
    <s v="Beneficiar a 3.000 familias mediante la estrategia ZODAS para el abastecimiento agroalimentario de Cundinamarca y la región."/>
    <s v="Familias beneficiadas con la estrategia"/>
    <n v="3000"/>
    <n v="1412"/>
    <s v="P&gt;298164/03 0002"/>
    <s v="Establecer proyectos productivos de abastecimiento agroalimentario por medio de _x000a_circuitos cortos de comercialización y mercados de proximidad"/>
    <n v="834003880"/>
    <n v="800"/>
    <s v="Num"/>
    <d v="2021-01-01T00:00:00"/>
    <n v="12"/>
    <n v="800"/>
    <s v="OK"/>
    <n v="834003880"/>
    <m/>
    <m/>
    <n v="834003880"/>
    <s v="OK"/>
    <s v="Dirección de Producción y Competitividad Rural"/>
  </r>
  <r>
    <s v="17"/>
    <s v="AGRICULTURA Y DESARROLLO RURAL"/>
    <s v="276025"/>
    <s v="2020004250241"/>
    <s v="P&gt;298164"/>
    <s v="Fortalecimiento de los Factores Productivos en el Sector Rural del Departamento Cundinamarca"/>
    <x v="1"/>
    <s v="P&gt;298164/03"/>
    <s v="1702017"/>
    <s v="Servicio de apoyo para el fomento organizativo de la Agricultura Campesina, Familiar y Comunitaria"/>
    <s v="2.3.2.02.02.009"/>
    <x v="0"/>
    <s v="3-1900"/>
    <s v="5/330/CC"/>
    <s v="20200042502411702017"/>
    <m/>
    <m/>
    <s v="330"/>
    <s v="Beneficiar a 3.000 familias mediante la estrategia ZODAS para el abastecimiento agroalimentario de Cundinamarca y la región."/>
    <s v="Familias beneficiadas con la estrategia"/>
    <n v="3000"/>
    <n v="1412"/>
    <s v="P&gt;298164/03 0003"/>
    <s v="Brindar acompañamiento técnico en la Implementación de un componente productivo que promueva el desarrollo y fortalecimiento de la _x000a_Agricultura Familiar&quot;"/>
    <n v="2660000000"/>
    <n v="800"/>
    <s v="Num"/>
    <d v="2021-01-01T00:00:00"/>
    <n v="12"/>
    <n v="350"/>
    <s v="OK"/>
    <n v="460000000"/>
    <m/>
    <m/>
    <n v="460000000"/>
    <s v="OK"/>
    <s v="Dirección de Producción y Competitividad Rural"/>
  </r>
  <r>
    <s v="17"/>
    <s v="AGRICULTURA Y DESARROLLO RURAL"/>
    <s v="276025"/>
    <s v="2020004250241"/>
    <s v="P&gt;298164"/>
    <s v="Fortalecimiento de los Factores Productivos en el Sector Rural del Departamento Cundinamarca"/>
    <x v="1"/>
    <s v="P&gt;298164/03"/>
    <s v="1702017"/>
    <s v="Servicio de apoyo para el fomento organizativo de la Agricultura Campesina, Familiar y Comunitaria"/>
    <s v="2.3.2.02.02.009"/>
    <x v="0"/>
    <s v="3-1900"/>
    <s v="5/330/CC"/>
    <s v="20200042502411702017"/>
    <m/>
    <m/>
    <s v="330"/>
    <s v="Beneficiar a 3.000 familias mediante la estrategia ZODAS para el abastecimiento agroalimentario de Cundinamarca y la región."/>
    <s v="Familias beneficiadas con la estrategia"/>
    <n v="3000"/>
    <n v="1412"/>
    <s v="P&gt;298164/03 0004"/>
    <s v="Focalizar áreas potenciales para gantizar la disponibilidad y abastecimiento agroalimentario del departamento y la región PRE&quot;"/>
    <n v="350000000"/>
    <n v="30"/>
    <s v="Num"/>
    <d v="2021-01-01T00:00:00"/>
    <n v="12"/>
    <n v="100"/>
    <s v="REVISAR"/>
    <n v="350000000"/>
    <m/>
    <m/>
    <n v="350000000"/>
    <s v="OK"/>
    <s v="Dirección de Producción y Competitividad Rural"/>
  </r>
  <r>
    <s v="17"/>
    <s v="AGRICULTURA Y DESARROLLO RURAL"/>
    <s v="276025"/>
    <s v="2020004250241"/>
    <s v="P&gt;298164"/>
    <s v="Fortalecimiento de los Factores Productivos en el Sector Rural del Departamento Cundinamarca"/>
    <x v="1"/>
    <s v="P&gt;298164/03"/>
    <s v="1702017"/>
    <s v="Servicio de apoyo para el fomento organizativo de la Agricultura Campesina, Familiar y Comunitaria"/>
    <s v="2.3.2.02.02.009"/>
    <x v="0"/>
    <s v="3-1900"/>
    <s v="5/330/CC"/>
    <s v="20200042502411702017"/>
    <m/>
    <m/>
    <s v="330"/>
    <s v="Beneficiar a 3.000 familias mediante la estrategia ZODAS para el abastecimiento agroalimentario de Cundinamarca y la región."/>
    <s v="Familias beneficiadas con la estrategia"/>
    <n v="3000"/>
    <n v="1412"/>
    <s v="P&gt;298164/03 0005"/>
    <s v="Realizar la construcción, adecuación o instalación de reservorio de agua según sea el caso"/>
    <n v="568000000"/>
    <n v="100"/>
    <s v="Num"/>
    <m/>
    <m/>
    <m/>
    <s v="OK"/>
    <m/>
    <m/>
    <m/>
    <n v="0"/>
    <s v="OK"/>
    <m/>
  </r>
  <r>
    <s v="17"/>
    <s v="AGRICULTURA Y DESARROLLO RURAL"/>
    <s v="276025"/>
    <s v="2020004250241"/>
    <s v="P&gt;298164"/>
    <s v="Fortalecimiento de los Factores Productivos en el Sector Rural del Departamento Cundinamarca"/>
    <x v="1"/>
    <s v="P&gt;298164/03"/>
    <s v="1702017"/>
    <s v="Servicio de apoyo para el fomento organizativo de la Agricultura Campesina, Familiar y Comunitaria"/>
    <s v="2.3.2.02.02.009"/>
    <x v="0"/>
    <s v="3-1900"/>
    <s v="5/330/CC"/>
    <s v="20200042502411702017"/>
    <m/>
    <m/>
    <s v="330"/>
    <s v="Beneficiar a 3.000 familias mediante la estrategia ZODAS para el abastecimiento agroalimentario de Cundinamarca y la región."/>
    <s v="Familias beneficiadas con la estrategia"/>
    <n v="3000"/>
    <n v="1412"/>
    <s v="P&gt;298164/03 0008"/>
    <s v="Formalizar alianzas intersectoriales e interinstitucionales con entidades del nivel Internacional, Nacional, Departamental y Municipal"/>
    <n v="218496120"/>
    <n v="330"/>
    <s v="Num"/>
    <d v="2021-01-01T00:00:00"/>
    <n v="12"/>
    <n v="330"/>
    <s v="OK"/>
    <n v="218496120"/>
    <m/>
    <m/>
    <n v="218496120"/>
    <s v="OK"/>
    <s v="Dirección de Producción y Competitividad Rural"/>
  </r>
  <r>
    <s v="17"/>
    <s v="AGRICULTURA Y DESARROLLO RURAL"/>
    <s v="276025"/>
    <s v="2020004250241"/>
    <s v="P&gt;298164"/>
    <s v="Fortalecimiento de los Factores Productivos en el Sector Rural del Departamento Cundinamarca"/>
    <x v="0"/>
    <s v="P&gt;298164/03"/>
    <s v="1702017"/>
    <s v="Servicio de apoyo para el fomento organizativo de la Agricultura Campesina, Familiar y Comunitaria"/>
    <s v="2.3.2.02.02.009"/>
    <x v="0"/>
    <s v="3-1100"/>
    <s v="5/330/CC"/>
    <s v="20200042502411702017"/>
    <n v="3300000000"/>
    <n v="0"/>
    <s v="330"/>
    <s v="Beneficiar a 3.000 familias mediante la estrategia ZODAS para el abastecimiento agroalimentario de Cundinamarca y la región."/>
    <s v="Familias beneficiadas con la estrategia"/>
    <n v="3000"/>
    <n v="1412"/>
    <m/>
    <m/>
    <m/>
    <m/>
    <m/>
    <m/>
    <m/>
    <m/>
    <m/>
    <m/>
    <m/>
    <m/>
    <m/>
    <m/>
    <m/>
  </r>
  <r>
    <s v="17"/>
    <s v="AGRICULTURA Y DESARROLLO RURAL"/>
    <s v="276025"/>
    <s v="2020004250241"/>
    <s v="P&gt;298164"/>
    <s v="Fortalecimiento de los Factores Productivos en el Sector Rural del Departamento Cundinamarca"/>
    <x v="1"/>
    <s v="P&gt;298164/03"/>
    <s v="1702017"/>
    <s v="Servicio de apoyo para el fomento organizativo de la Agricultura Campesina, Familiar y Comunitaria"/>
    <s v="2.3.2.02.02.009"/>
    <x v="0"/>
    <s v="3-1100"/>
    <s v="5/330/CC"/>
    <s v="20200042502411702017"/>
    <m/>
    <m/>
    <s v="330"/>
    <s v="Beneficiar a 3.000 familias mediante la estrategia ZODAS para el abastecimiento agroalimentario de Cundinamarca y la región."/>
    <s v="Familias beneficiadas con la estrategia"/>
    <n v="3000"/>
    <n v="1412"/>
    <s v="P&gt;298164/03 0001"/>
    <s v="Desarrollar espacios comerciales que fortalezcan la comercializacion de alimentos de calidad a través de la agricultura familiar, con énfasis en sistemas locales de abastecimiento"/>
    <n v="0"/>
    <n v="0"/>
    <s v="Num"/>
    <m/>
    <m/>
    <m/>
    <s v="OK"/>
    <m/>
    <m/>
    <m/>
    <n v="0"/>
    <s v="OK"/>
    <m/>
  </r>
  <r>
    <s v="17"/>
    <s v="AGRICULTURA Y DESARROLLO RURAL"/>
    <s v="276025"/>
    <s v="2020004250241"/>
    <s v="P&gt;298164"/>
    <s v="Fortalecimiento de los Factores Productivos en el Sector Rural del Departamento Cundinamarca"/>
    <x v="1"/>
    <s v="P&gt;298164/03"/>
    <s v="1702017"/>
    <s v="Servicio de apoyo para el fomento organizativo de la Agricultura Campesina, Familiar y Comunitaria"/>
    <s v="2.3.2.02.02.009"/>
    <x v="0"/>
    <s v="3-1100"/>
    <s v="5/330/CC"/>
    <s v="20200042502411702017"/>
    <m/>
    <m/>
    <s v="330"/>
    <s v="Beneficiar a 3.000 familias mediante la estrategia ZODAS para el abastecimiento agroalimentario de Cundinamarca y la región."/>
    <s v="Familias beneficiadas con la estrategia"/>
    <n v="3000"/>
    <n v="1412"/>
    <s v="P&gt;298164/03 0002"/>
    <s v="Establecer proyectos productivos de abastecimiento agroalimentario por medio de _x000a_circuitos cortos de comercialización y mercados de proximidad"/>
    <n v="834003880"/>
    <n v="800"/>
    <s v="Num"/>
    <m/>
    <m/>
    <m/>
    <s v="OK"/>
    <m/>
    <m/>
    <m/>
    <n v="0"/>
    <s v="OK"/>
    <s v="Dirección de Producción y Competitividad Rural"/>
  </r>
  <r>
    <s v="17"/>
    <s v="AGRICULTURA Y DESARROLLO RURAL"/>
    <s v="276025"/>
    <s v="2020004250241"/>
    <s v="P&gt;298164"/>
    <s v="Fortalecimiento de los Factores Productivos en el Sector Rural del Departamento Cundinamarca"/>
    <x v="1"/>
    <s v="P&gt;298164/03"/>
    <s v="1702017"/>
    <s v="Servicio de apoyo para el fomento organizativo de la Agricultura Campesina, Familiar y Comunitaria"/>
    <s v="2.3.2.02.02.009"/>
    <x v="0"/>
    <s v="3-1100"/>
    <s v="5/330/CC"/>
    <s v="20200042502411702017"/>
    <m/>
    <m/>
    <s v="330"/>
    <s v="Beneficiar a 3.000 familias mediante la estrategia ZODAS para el abastecimiento agroalimentario de Cundinamarca y la región."/>
    <s v="Familias beneficiadas con la estrategia"/>
    <n v="3000"/>
    <n v="1412"/>
    <s v="P&gt;298164/03 0003"/>
    <s v="Brindar acompañamiento técnico en la Implementación de un componente productivo que promueva el desarrollo y fortalecimiento de la _x000a_Agricultura Familiar&quot;"/>
    <n v="2660000000"/>
    <n v="800"/>
    <s v="Num"/>
    <m/>
    <m/>
    <m/>
    <s v="OK"/>
    <m/>
    <m/>
    <m/>
    <n v="0"/>
    <s v="OK"/>
    <s v="Dirección de Producción y Competitividad Rural"/>
  </r>
  <r>
    <s v="17"/>
    <s v="AGRICULTURA Y DESARROLLO RURAL"/>
    <s v="276025"/>
    <s v="2020004250241"/>
    <s v="P&gt;298164"/>
    <s v="Fortalecimiento de los Factores Productivos en el Sector Rural del Departamento Cundinamarca"/>
    <x v="1"/>
    <s v="P&gt;298164/03"/>
    <s v="1702017"/>
    <s v="Servicio de apoyo para el fomento organizativo de la Agricultura Campesina, Familiar y Comunitaria"/>
    <s v="2.3.2.02.02.009"/>
    <x v="0"/>
    <s v="3-1100"/>
    <s v="5/330/CC"/>
    <s v="20200042502411702017"/>
    <m/>
    <m/>
    <s v="330"/>
    <s v="Beneficiar a 3.000 familias mediante la estrategia ZODAS para el abastecimiento agroalimentario de Cundinamarca y la región."/>
    <s v="Familias beneficiadas con la estrategia"/>
    <n v="3000"/>
    <n v="1412"/>
    <s v="P&gt;298164/03 0004"/>
    <s v="Focalizar áreas potenciales para gantizar la disponibilidad y abastecimiento agroalimentario del departamento y la región PRE&quot;"/>
    <n v="350000000"/>
    <n v="30"/>
    <s v="Num"/>
    <m/>
    <m/>
    <m/>
    <s v="OK"/>
    <m/>
    <m/>
    <m/>
    <n v="0"/>
    <s v="OK"/>
    <s v="Dirección de Producción y Competitividad Rural"/>
  </r>
  <r>
    <s v="17"/>
    <s v="AGRICULTURA Y DESARROLLO RURAL"/>
    <s v="276025"/>
    <s v="2020004250241"/>
    <s v="P&gt;298164"/>
    <s v="Fortalecimiento de los Factores Productivos en el Sector Rural del Departamento Cundinamarca"/>
    <x v="1"/>
    <s v="P&gt;298164/03"/>
    <s v="1702017"/>
    <s v="Servicio de apoyo para el fomento organizativo de la Agricultura Campesina, Familiar y Comunitaria"/>
    <s v="2.3.2.02.02.009"/>
    <x v="0"/>
    <s v="3-1100"/>
    <s v="5/330/CC"/>
    <s v="20200042502411702017"/>
    <m/>
    <m/>
    <s v="330"/>
    <s v="Beneficiar a 3.000 familias mediante la estrategia ZODAS para el abastecimiento agroalimentario de Cundinamarca y la región."/>
    <s v="Familias beneficiadas con la estrategia"/>
    <n v="3000"/>
    <n v="1412"/>
    <s v="P&gt;298164/03 0005"/>
    <s v="Realizar la construcción, adecuación o instalación de reservorio de agua según sea el caso"/>
    <n v="568000000"/>
    <n v="100"/>
    <s v="Num"/>
    <m/>
    <m/>
    <m/>
    <s v="OK"/>
    <m/>
    <m/>
    <m/>
    <n v="0"/>
    <s v="OK"/>
    <m/>
  </r>
  <r>
    <s v="19"/>
    <s v="SALUD Y PROTECCIÓN SOCIAL"/>
    <s v="278433"/>
    <s v="2020004250284"/>
    <s v="P&gt;298160"/>
    <s v="Fortalecimiento de la red de prestadores de servicios de salud y el sistema obligatorio de garantía de calidad en el departamen"/>
    <x v="0"/>
    <s v="P&gt;298160/02"/>
    <s v="1901009"/>
    <s v="Servicio de asistencia técnica institucional"/>
    <s v="2.3.2.02.02.009"/>
    <x v="1"/>
    <s v="3-1100"/>
    <s v="5/382/CC"/>
    <s v="20200042502841901009"/>
    <n v="613736342"/>
    <n v="0"/>
    <s v="382"/>
    <s v="Implementar en el 100% de las Empresas Sociales del Estado el plan de mejoramiento de la calidad."/>
    <s v="ESE con plan de mejoramiento suscrito"/>
    <n v="100"/>
    <n v="25"/>
    <m/>
    <m/>
    <m/>
    <m/>
    <m/>
    <m/>
    <m/>
    <m/>
    <m/>
    <m/>
    <m/>
    <m/>
    <m/>
    <m/>
    <m/>
  </r>
  <r>
    <s v="19"/>
    <s v="SALUD Y PROTECCIÓN SOCIAL"/>
    <s v="278433"/>
    <s v="2020004250284"/>
    <s v="P&gt;298160"/>
    <s v="Fortalecimiento de la red de prestadores de servicios de salud y el sistema obligatorio de garantía de calidad en el departamen"/>
    <x v="1"/>
    <s v="P&gt;298160/02"/>
    <s v="1901009"/>
    <s v="Servicio de asistencia técnica institucional"/>
    <s v="2.3.2.02.02.009"/>
    <x v="1"/>
    <s v="3-1100"/>
    <s v="5/382/CC"/>
    <s v="20200042502841901009"/>
    <m/>
    <m/>
    <s v="382"/>
    <s v="Implementar en el 100% de las Empresas Sociales del Estado el plan de mejoramiento de la calidad."/>
    <s v="ESE con plan de mejoramiento suscrito"/>
    <n v="100"/>
    <n v="25"/>
    <s v="P&gt;298160/02 0001"/>
    <s v="Realizar acciones conjuntas con las Secretarias municipales de salud (Asesoría y Capacitación) para el mejoramiento de la calidad de los prestadores de servicios de salud de su jurisdicción"/>
    <n v="720000000"/>
    <n v="3"/>
    <s v="Num"/>
    <m/>
    <m/>
    <m/>
    <m/>
    <m/>
    <m/>
    <m/>
    <m/>
    <m/>
    <m/>
  </r>
  <r>
    <s v="19"/>
    <s v="SALUD Y PROTECCIÓN SOCIAL"/>
    <s v="278433"/>
    <s v="2020004250284"/>
    <s v="P&gt;298160"/>
    <s v="Fortalecimiento de la red de prestadores de servicios de salud y el sistema obligatorio de garantía de calidad en el departamen"/>
    <x v="1"/>
    <s v="P&gt;298160/02"/>
    <s v="1901009"/>
    <s v="Servicio de asistencia técnica institucional"/>
    <s v="2.3.2.02.02.009"/>
    <x v="1"/>
    <s v="3-1100"/>
    <s v="5/382/CC"/>
    <s v="20200042502841901009"/>
    <m/>
    <m/>
    <s v="382"/>
    <s v="Implementar en el 100% de las Empresas Sociales del Estado el plan de mejoramiento de la calidad."/>
    <s v="ESE con plan de mejoramiento suscrito"/>
    <n v="100"/>
    <n v="25"/>
    <s v="P&gt;298160/02 0002"/>
    <s v="Realizar seguimiento y evaluación de desempeño del SOGC en las 14 regiones de salud con base en los parámetros definidos para la vigencia."/>
    <n v="720000000"/>
    <n v="4"/>
    <s v="Num"/>
    <m/>
    <m/>
    <m/>
    <m/>
    <m/>
    <m/>
    <m/>
    <m/>
    <m/>
    <m/>
  </r>
  <r>
    <s v="19"/>
    <s v="SALUD Y PROTECCIÓN SOCIAL"/>
    <s v="278433"/>
    <s v="2020004250284"/>
    <s v="P&gt;298160"/>
    <s v="Fortalecimiento de la red de prestadores de servicios de salud y el sistema obligatorio de garantía de calidad en el departamen"/>
    <x v="1"/>
    <s v="P&gt;298160/02"/>
    <s v="1901009"/>
    <s v="Servicio de asistencia técnica institucional"/>
    <s v="2.3.2.02.02.009"/>
    <x v="1"/>
    <s v="3-1100"/>
    <s v="5/382/CC"/>
    <s v="20200042502841901009"/>
    <m/>
    <m/>
    <s v="382"/>
    <s v="Implementar en el 100% de las Empresas Sociales del Estado el plan de mejoramiento de la calidad."/>
    <s v="ESE con plan de mejoramiento suscrito"/>
    <n v="100"/>
    <n v="25"/>
    <s v="P&gt;298160/02 0004"/>
    <s v="Asistir técnicamente a las 14 regiones de salud en los componentes del Sistema Obligatoria de Garantía de la Calidad de la atención en salud dentro del marco de PAIS, MIAS, MAITE Y RIAS"/>
    <n v="1160000000"/>
    <n v="18"/>
    <s v="Num"/>
    <m/>
    <m/>
    <m/>
    <m/>
    <m/>
    <m/>
    <m/>
    <m/>
    <m/>
    <m/>
  </r>
  <r>
    <s v="17"/>
    <s v="AGRICULTURA Y DESARROLLO RURAL"/>
    <s v="276025"/>
    <s v="2020004250241"/>
    <s v="P&gt;298164"/>
    <s v="Fortalecimiento de los Factores Productivos en el Sector Rural del Departamento Cundinamarca"/>
    <x v="1"/>
    <s v="P&gt;298164/03"/>
    <s v="1702017"/>
    <s v="Servicio de apoyo para el fomento organizativo de la Agricultura Campesina, Familiar y Comunitaria"/>
    <s v="2.3.2.02.02.009"/>
    <x v="0"/>
    <s v="3-1100"/>
    <s v="5/330/CC"/>
    <s v="20200042502411702017"/>
    <m/>
    <m/>
    <s v="330"/>
    <s v="Beneficiar a 3.000 familias mediante la estrategia ZODAS para el abastecimiento agroalimentario de Cundinamarca y la región."/>
    <s v="Familias beneficiadas con la estrategia"/>
    <n v="3000"/>
    <n v="1412"/>
    <s v="P&gt;298164/03 0008"/>
    <s v="Formalizar alianzas intersectoriales e interinstitucionales con entidades del nivel Internacional, Nacional, Departamental y Municipal"/>
    <n v="218496120"/>
    <n v="330"/>
    <s v="Num"/>
    <m/>
    <m/>
    <m/>
    <s v="OK"/>
    <m/>
    <m/>
    <m/>
    <n v="0"/>
    <s v="OK"/>
    <s v="Dirección de Producción y Competitividad Rural"/>
  </r>
  <r>
    <s v="17"/>
    <s v="AGRICULTURA Y DESARROLLO RURAL"/>
    <s v="278337"/>
    <s v="2020004250265"/>
    <s v="P&gt;298275"/>
    <s v="Fortalecimiento de estrategias para la planificación del sector agropecuario en el Departamento de Cundinamarca"/>
    <x v="0"/>
    <s v="P&gt;298275/01"/>
    <s v="1704023"/>
    <s v="Servicio de análisis de información para la planificación agropecuaria"/>
    <s v="2.3.2.02.02.009"/>
    <x v="0"/>
    <s v="3-1900"/>
    <s v="5/273/CC"/>
    <s v="20200042502651704023"/>
    <n v="60000000"/>
    <n v="0"/>
    <s v="273"/>
    <s v="Implementar el sistema de planificación agropecuaria del departamento."/>
    <s v="Sistema de Planificación Agropecuario departamental implementado"/>
    <n v="1"/>
    <n v="0.4"/>
    <m/>
    <m/>
    <m/>
    <m/>
    <m/>
    <m/>
    <m/>
    <m/>
    <m/>
    <m/>
    <m/>
    <m/>
    <m/>
    <m/>
    <m/>
  </r>
  <r>
    <s v="17"/>
    <s v="AGRICULTURA Y DESARROLLO RURAL"/>
    <s v="278337"/>
    <s v="2020004250265"/>
    <s v="P&gt;298275"/>
    <s v="Fortalecimiento de estrategias para la planificación del sector agropecuario en el Departamento de Cundinamarca"/>
    <x v="1"/>
    <s v="P&gt;298275/01"/>
    <s v="1704023"/>
    <s v="Servicio de análisis de información para la planificación agropecuaria"/>
    <s v="2.3.2.02.02.009"/>
    <x v="0"/>
    <s v="3-1900"/>
    <s v="5/273/CC"/>
    <s v="20200042502651704023"/>
    <m/>
    <m/>
    <s v="273"/>
    <s v="Implementar el sistema de planificación agropecuaria del departamento."/>
    <s v="Sistema de Planificación Agropecuario departamental implementado"/>
    <n v="1"/>
    <n v="0.4"/>
    <s v="P&gt;298275/01 0001"/>
    <s v="Realizar evaluaciones agropecuarias a traves de aplicativos para el manejo y operatividad"/>
    <n v="60000000"/>
    <n v="1"/>
    <s v="Num"/>
    <d v="2021-08-01T00:00:00"/>
    <n v="5"/>
    <n v="1"/>
    <s v="OK"/>
    <n v="60000000"/>
    <m/>
    <m/>
    <n v="60000000"/>
    <s v="OK"/>
    <s v="Oficina Asesora de Planeación Agropecuaria"/>
  </r>
  <r>
    <s v="17"/>
    <s v="AGRICULTURA Y DESARROLLO RURAL"/>
    <s v="278337"/>
    <s v="2020004250265"/>
    <s v="P&gt;298275"/>
    <s v="Fortalecimiento de estrategias para la planificación del sector agropecuario en el Departamento de Cundinamarca"/>
    <x v="0"/>
    <s v="P&gt;298275/02"/>
    <s v="1704006"/>
    <s v="Servicio de información para la planificación agropecuaria"/>
    <s v="2.3.2.02.02.009"/>
    <x v="0"/>
    <s v="3-1900"/>
    <s v="5/273/CC"/>
    <s v="20200042502651704006"/>
    <n v="640000000"/>
    <n v="0"/>
    <s v="273"/>
    <s v="Implementar el sistema de planificación agropecuaria del departamento."/>
    <s v="Sistema de Planificación Agropecuario departamental implementado"/>
    <n v="1"/>
    <n v="0.4"/>
    <m/>
    <m/>
    <m/>
    <m/>
    <m/>
    <m/>
    <m/>
    <m/>
    <m/>
    <m/>
    <m/>
    <m/>
    <m/>
    <m/>
    <m/>
  </r>
  <r>
    <s v="17"/>
    <s v="AGRICULTURA Y DESARROLLO RURAL"/>
    <s v="278337"/>
    <s v="2020004250265"/>
    <s v="P&gt;298275"/>
    <s v="Fortalecimiento de estrategias para la planificación del sector agropecuario en el Departamento de Cundinamarca"/>
    <x v="1"/>
    <s v="P&gt;298275/02"/>
    <s v="1704006"/>
    <s v="Servicio de información para la planificación agropecuaria"/>
    <s v="2.3.2.02.02.009"/>
    <x v="0"/>
    <s v="3-1900"/>
    <s v="5/273/CC"/>
    <s v="20200042502651704006"/>
    <m/>
    <m/>
    <s v="273"/>
    <s v="Implementar el sistema de planificación agropecuaria del departamento."/>
    <s v="Sistema de Planificación Agropecuario departamental implementado"/>
    <n v="1"/>
    <n v="0.4"/>
    <s v="P&gt;298275/02 0002"/>
    <s v="Elaboración y actualización de estudios para la planificación agropecuaria del Departamento:"/>
    <n v="862500000"/>
    <n v="3"/>
    <s v="Num"/>
    <d v="2021-01-01T00:00:00"/>
    <n v="12"/>
    <n v="1"/>
    <s v="OK"/>
    <n v="640000000"/>
    <m/>
    <m/>
    <n v="640000000"/>
    <s v="OK"/>
    <s v="Oficina Asesora de Planeación Agropecuaria"/>
  </r>
  <r>
    <s v="17"/>
    <s v="AGRICULTURA Y DESARROLLO RURAL"/>
    <s v="278337"/>
    <s v="2020004250265"/>
    <s v="P&gt;298275"/>
    <s v="Fortalecimiento de estrategias para la planificación del sector agropecuario en el Departamento de Cundinamarca"/>
    <x v="0"/>
    <s v="P&gt;298275/02"/>
    <s v="1704006"/>
    <s v="Servicio de información para la planificación agropecuaria"/>
    <s v="2.3.2.02.02.009"/>
    <x v="0"/>
    <s v="1-0100"/>
    <s v="5/273/CC"/>
    <s v="20200042502651704006"/>
    <n v="222500000"/>
    <n v="0"/>
    <s v="273"/>
    <s v="Implementar el sistema de planificación agropecuaria del departamento."/>
    <s v="Sistema de Planificación Agropecuario departamental implementado"/>
    <n v="1"/>
    <n v="0.4"/>
    <m/>
    <m/>
    <m/>
    <m/>
    <m/>
    <m/>
    <m/>
    <m/>
    <m/>
    <m/>
    <m/>
    <m/>
    <m/>
    <m/>
    <m/>
  </r>
  <r>
    <s v="17"/>
    <s v="AGRICULTURA Y DESARROLLO RURAL"/>
    <s v="278337"/>
    <s v="2020004250265"/>
    <s v="P&gt;298275"/>
    <s v="Fortalecimiento de estrategias para la planificación del sector agropecuario en el Departamento de Cundinamarca"/>
    <x v="1"/>
    <s v="P&gt;298275/02"/>
    <s v="1704006"/>
    <s v="Servicio de información para la planificación agropecuaria"/>
    <s v="2.3.2.02.02.009"/>
    <x v="0"/>
    <s v="1-0100"/>
    <s v="5/273/CC"/>
    <s v="20200042502651704006"/>
    <m/>
    <m/>
    <s v="273"/>
    <s v="Implementar el sistema de planificación agropecuaria del departamento."/>
    <s v="Sistema de Planificación Agropecuario departamental implementado"/>
    <n v="1"/>
    <n v="0.4"/>
    <s v="P&gt;298275/02 0002"/>
    <s v="Elaboración y actualización de estudios para la planificación agropecuaria del Departamento:"/>
    <n v="862500000"/>
    <n v="3"/>
    <s v="Num"/>
    <d v="2021-01-01T00:00:00"/>
    <n v="12"/>
    <n v="2"/>
    <s v="OK"/>
    <n v="222500000"/>
    <m/>
    <m/>
    <n v="222500000"/>
    <s v="OK"/>
    <s v="Oficina Asesora de Planeación Agropecuaria"/>
  </r>
  <r>
    <s v="17"/>
    <s v="AGRICULTURA Y DESARROLLO RURAL"/>
    <s v="278337"/>
    <s v="2020004250265"/>
    <s v="P&gt;298275"/>
    <s v="Fortalecimiento de estrategias para la planificación del sector agropecuario en el Departamento de Cundinamarca"/>
    <x v="0"/>
    <s v="P&gt;298275/03"/>
    <s v="1704001"/>
    <s v="Cartografía de zonificación y evaluación de tierras"/>
    <s v="2.3.2.02.02.009"/>
    <x v="0"/>
    <s v="3-1900"/>
    <s v="5/273/CC"/>
    <s v="20200042502651704001"/>
    <n v="150000000"/>
    <n v="0"/>
    <s v="273"/>
    <s v="Implementar el sistema de planificación agropecuaria del departamento."/>
    <s v="Sistema de Planificación Agropecuario departamental implementado"/>
    <n v="1"/>
    <n v="0.4"/>
    <m/>
    <m/>
    <m/>
    <m/>
    <m/>
    <m/>
    <m/>
    <m/>
    <m/>
    <m/>
    <m/>
    <m/>
    <m/>
    <m/>
    <m/>
  </r>
  <r>
    <s v="17"/>
    <s v="AGRICULTURA Y DESARROLLO RURAL"/>
    <s v="278337"/>
    <s v="2020004250265"/>
    <s v="P&gt;298275"/>
    <s v="Fortalecimiento de estrategias para la planificación del sector agropecuario en el Departamento de Cundinamarca"/>
    <x v="1"/>
    <s v="P&gt;298275/03"/>
    <s v="1704001"/>
    <s v="Cartografía de zonificación y evaluación de tierras"/>
    <s v="2.3.2.02.02.009"/>
    <x v="0"/>
    <s v="3-1900"/>
    <s v="5/273/CC"/>
    <s v="20200042502651704001"/>
    <m/>
    <m/>
    <s v="273"/>
    <s v="Implementar el sistema de planificación agropecuaria del departamento."/>
    <s v="Sistema de Planificación Agropecuario departamental implementado"/>
    <n v="1"/>
    <n v="0.4"/>
    <s v="P&gt;298275/03 0003"/>
    <s v="Adquisición de cartográfia"/>
    <n v="150000000"/>
    <n v="3"/>
    <s v="Num"/>
    <d v="2021-01-01T00:00:00"/>
    <n v="12"/>
    <n v="3"/>
    <s v="OK"/>
    <n v="150000000"/>
    <m/>
    <m/>
    <n v="150000000"/>
    <s v="OK"/>
    <s v="Oficina Asesora de Planeación Agropecuaria"/>
  </r>
  <r>
    <s v="35"/>
    <s v="COMERCIO, INDUSTRIA Y TURISMO"/>
    <s v="278827"/>
    <s v="2020004250318"/>
    <s v="P&gt;298217"/>
    <s v="Adecuación Turística Sostenible en el Departamento de Cundinamarca Cundinamarca"/>
    <x v="0"/>
    <s v="P&gt;298217/01"/>
    <s v="3502055"/>
    <s v="Centro turístico mantenido"/>
    <s v="2.3.2.02.02.009"/>
    <x v="2"/>
    <s v="1-0100"/>
    <s v="5/235/CC"/>
    <s v="20200042503183502055"/>
    <n v="210000000"/>
    <n v="0"/>
    <s v="235"/>
    <s v="Embellecer 10 centros históricos o sitios atractivos como destinos turísticos."/>
    <s v="Centros históricos embellecidos"/>
    <n v="10"/>
    <n v="3"/>
    <m/>
    <m/>
    <m/>
    <m/>
    <m/>
    <m/>
    <m/>
    <m/>
    <m/>
    <m/>
    <m/>
    <m/>
    <m/>
    <m/>
    <m/>
  </r>
  <r>
    <s v="35"/>
    <s v="COMERCIO, INDUSTRIA Y TURISMO"/>
    <s v="278827"/>
    <s v="2020004250318"/>
    <s v="P&gt;298217"/>
    <s v="Adecuación Turística Sostenible en el Departamento de Cundinamarca Cundinamarca"/>
    <x v="1"/>
    <s v="P&gt;298217/01"/>
    <s v="3502055"/>
    <s v="Centro turístico mantenido"/>
    <s v="2.3.2.02.02.009"/>
    <x v="2"/>
    <s v="1-0100"/>
    <s v="5/235/CC"/>
    <s v="20200042503183502055"/>
    <m/>
    <m/>
    <s v="235"/>
    <s v="Embellecer 10 centros históricos o sitios atractivos como destinos turísticos."/>
    <s v="Centros históricos embellecidos"/>
    <n v="10"/>
    <n v="3"/>
    <s v="P&gt;298217/01 0007"/>
    <s v="Realizar mantenimiento, adecuación y dotación de infraestructura turística que respondan a los contextos territoriales."/>
    <n v="263519640"/>
    <n v="3"/>
    <s v="UN"/>
    <d v="2021-04-01T00:00:00"/>
    <s v="6 meses"/>
    <n v="1"/>
    <s v="OK"/>
    <n v="80000000"/>
    <m/>
    <m/>
    <n v="80000000"/>
    <s v="OK"/>
    <s v="Subgerencia de turismo"/>
  </r>
  <r>
    <s v="35"/>
    <s v="COMERCIO, INDUSTRIA Y TURISMO"/>
    <s v="278827"/>
    <s v="2020004250318"/>
    <s v="P&gt;298217"/>
    <s v="Adecuación Turística Sostenible en el Departamento de Cundinamarca Cundinamarca"/>
    <x v="1"/>
    <s v="P&gt;298217/01"/>
    <s v="3502055"/>
    <s v="Centro turístico mantenido"/>
    <s v="2.3.2.02.02.009"/>
    <x v="2"/>
    <s v="1-0100"/>
    <s v="5/235/CC"/>
    <s v="20200042503183502055"/>
    <m/>
    <m/>
    <s v="235"/>
    <s v="Embellecer 10 centros históricos o sitios atractivos como destinos turísticos."/>
    <s v="Centros históricos embellecidos"/>
    <n v="10"/>
    <n v="3"/>
    <s v="P&gt;298217/01 0008"/>
    <s v="Construcción de nuevos escenarios turísticos."/>
    <n v="361462560"/>
    <n v="2"/>
    <s v="UN"/>
    <d v="2021-05-01T00:00:00"/>
    <s v="6 meses"/>
    <n v="1"/>
    <s v="OK"/>
    <n v="40000000"/>
    <m/>
    <m/>
    <n v="40000000"/>
    <s v="OK"/>
    <s v="Subgerencia de turismo"/>
  </r>
  <r>
    <s v="35"/>
    <s v="COMERCIO, INDUSTRIA Y TURISMO"/>
    <s v="278827"/>
    <s v="2020004250318"/>
    <s v="P&gt;298217"/>
    <s v="Adecuación Turística Sostenible en el Departamento de Cundinamarca Cundinamarca"/>
    <x v="1"/>
    <s v="P&gt;298217/01"/>
    <s v="3502055"/>
    <s v="Centro turístico mantenido"/>
    <s v="2.3.2.02.02.009"/>
    <x v="2"/>
    <s v="1-0100"/>
    <s v="5/235/CC"/>
    <s v="20200042503183502055"/>
    <m/>
    <m/>
    <s v="235"/>
    <s v="Embellecer 10 centros históricos o sitios atractivos como destinos turísticos."/>
    <s v="Centros históricos embellecidos"/>
    <n v="10"/>
    <n v="3"/>
    <s v="P&gt;298217/01 0009"/>
    <s v="Realizar embellecimiento de fachadas y amoblamiento urbano."/>
    <n v="406970900"/>
    <n v="5"/>
    <s v="UN"/>
    <d v="2021-05-01T00:00:00"/>
    <s v="6 meses"/>
    <n v="1"/>
    <s v="OK"/>
    <n v="90000000"/>
    <m/>
    <m/>
    <n v="90000000"/>
    <s v="OK"/>
    <s v="Subgerencia de turismo"/>
  </r>
  <r>
    <s v="35"/>
    <s v="COMERCIO, INDUSTRIA Y TURISMO"/>
    <s v="278827"/>
    <s v="2020004250318"/>
    <s v="P&gt;298217"/>
    <s v="Adecuación Turística Sostenible en el Departamento de Cundinamarca Cundinamarca"/>
    <x v="0"/>
    <s v="P&gt;298217/02"/>
    <s v="3502039"/>
    <s v="Servicio de asistencia técnica a los entes territoriales para el desarrollo turístico"/>
    <s v="2.3.2.02.02.009"/>
    <x v="2"/>
    <s v="1-0100"/>
    <s v="5/334/CC"/>
    <s v="20200042503183502039"/>
    <n v="300000000"/>
    <m/>
    <s v="334"/>
    <s v="Estructurar un megaproyecto de infraestructura turística en la región Cundinamarca - Bogotá."/>
    <s v="Megaproyecto de infraestructura turística estructurado"/>
    <n v="1"/>
    <n v="0.15"/>
    <m/>
    <m/>
    <m/>
    <m/>
    <m/>
    <m/>
    <m/>
    <m/>
    <m/>
    <m/>
    <m/>
    <m/>
    <m/>
    <m/>
    <m/>
  </r>
  <r>
    <s v="35"/>
    <s v="COMERCIO, INDUSTRIA Y TURISMO"/>
    <s v="278827"/>
    <s v="2020004250318"/>
    <s v="P&gt;298217"/>
    <s v="Adecuación Turística Sostenible en el Departamento de Cundinamarca Cundinamarca"/>
    <x v="1"/>
    <s v="P&gt;298217/02"/>
    <s v="3502039"/>
    <s v="Servicio de asistencia técnica a los entes territoriales para el desarrollo turístico"/>
    <s v="2.3.2.02.02.009"/>
    <x v="2"/>
    <s v="1-0100"/>
    <s v="5/334/CC"/>
    <s v="20200042503183502039"/>
    <m/>
    <m/>
    <s v="334"/>
    <s v="Estructurar un megaproyecto de infraestructura turística en la región Cundinamarca - Bogotá."/>
    <s v="Megaproyecto de infraestructura turística estructurado"/>
    <n v="1"/>
    <n v="0.15"/>
    <s v="P&gt;298217/02 0004"/>
    <s v="Formalizar la población local para que protagonice su rol de anfitrión amable y confiable."/>
    <n v="336060340"/>
    <n v="1"/>
    <s v="UN"/>
    <d v="2021-04-01T00:00:00"/>
    <s v="8 meses"/>
    <n v="0.05"/>
    <s v="OK"/>
    <n v="100000000"/>
    <m/>
    <m/>
    <n v="100000000"/>
    <s v="OK"/>
    <s v="Subgerencia de turismo"/>
  </r>
  <r>
    <s v="35"/>
    <s v="COMERCIO, INDUSTRIA Y TURISMO"/>
    <s v="278827"/>
    <s v="2020004250318"/>
    <s v="P&gt;298217"/>
    <s v="Adecuación Turística Sostenible en el Departamento de Cundinamarca Cundinamarca"/>
    <x v="1"/>
    <s v="P&gt;298217/02"/>
    <s v="3502039"/>
    <s v="Servicio de asistencia técnica a los entes territoriales para el desarrollo turístico"/>
    <s v="2.3.2.02.02.009"/>
    <x v="2"/>
    <s v="1-0100"/>
    <s v="5/334/CC"/>
    <s v="20200042503183502039"/>
    <m/>
    <m/>
    <s v="334"/>
    <s v="Estructurar un megaproyecto de infraestructura turística en la región Cundinamarca - Bogotá."/>
    <s v="Megaproyecto de infraestructura turística estructurado"/>
    <n v="1"/>
    <n v="0.15"/>
    <s v="P&gt;298217/02 0005"/>
    <s v="Mejorar la competitividad de destinos en busca de generar valor en su fisonomía e imagen."/>
    <n v="1264241360"/>
    <n v="4"/>
    <s v="UN"/>
    <d v="2021-04-01T00:00:00"/>
    <s v="8 meses"/>
    <n v="0.02"/>
    <s v="OK"/>
    <n v="100000000"/>
    <m/>
    <m/>
    <n v="100000000"/>
    <s v="OK"/>
    <s v="Subgerencia de turismo"/>
  </r>
  <r>
    <s v="35"/>
    <s v="COMERCIO, INDUSTRIA Y TURISMO"/>
    <s v="278827"/>
    <s v="2020004250318"/>
    <s v="P&gt;298217"/>
    <s v="Adecuación Turística Sostenible en el Departamento de Cundinamarca Cundinamarca"/>
    <x v="1"/>
    <s v="P&gt;298217/02"/>
    <s v="3502039"/>
    <s v="Servicio de asistencia técnica a los entes territoriales para el desarrollo turístico"/>
    <s v="2.3.2.02.02.009"/>
    <x v="2"/>
    <s v="1-0100"/>
    <s v="5/334/CC"/>
    <s v="20200042503183502039"/>
    <m/>
    <m/>
    <s v="334"/>
    <s v="Estructurar un megaproyecto de infraestructura turística en la región Cundinamarca - Bogotá."/>
    <s v="Megaproyecto de infraestructura turística estructurado"/>
    <n v="1"/>
    <n v="0.15"/>
    <s v="P&gt;298217/02 0006"/>
    <s v="Dinamizar y jalonar el sector turístico de Cundinamarca, con acompañamiento, alianzas y asistencia técnica."/>
    <n v="406642800"/>
    <n v="3"/>
    <s v="UN"/>
    <d v="2021-04-01T00:00:00"/>
    <s v="8 meses"/>
    <n v="0.08"/>
    <s v="OK"/>
    <n v="100000000"/>
    <m/>
    <m/>
    <n v="100000000"/>
    <s v="OK"/>
    <s v="Subgerencia de turismo"/>
  </r>
  <r>
    <s v="35"/>
    <s v="COMERCIO, INDUSTRIA Y TURISMO"/>
    <s v="278827"/>
    <s v="2020004250318"/>
    <s v="P&gt;298217"/>
    <s v="Adecuación Turística Sostenible en el Departamento de Cundinamarca Cundinamarca"/>
    <x v="0"/>
    <s v="P&gt;298217/03"/>
    <s v="3502058"/>
    <s v="Sendero turístico mantenido"/>
    <s v="2.3.2.02.02.009"/>
    <x v="2"/>
    <s v="1-0100"/>
    <s v="5/335/CC"/>
    <s v="20200042503183502058"/>
    <n v="250000000"/>
    <n v="0"/>
    <s v="335"/>
    <s v="Potencializar siete 7 atractivos turísticos en el marco de la región Cundinamarca - Bogotá."/>
    <s v="Atractivos turísticos potencializados en la región Bogotá - Cundinamarca"/>
    <n v="7"/>
    <n v="2"/>
    <m/>
    <m/>
    <m/>
    <m/>
    <m/>
    <m/>
    <m/>
    <m/>
    <m/>
    <m/>
    <m/>
    <m/>
    <m/>
    <m/>
    <m/>
  </r>
  <r>
    <s v="35"/>
    <s v="COMERCIO, INDUSTRIA Y TURISMO"/>
    <s v="278827"/>
    <s v="2020004250318"/>
    <s v="P&gt;298217"/>
    <s v="Adecuación Turística Sostenible en el Departamento de Cundinamarca Cundinamarca"/>
    <x v="1"/>
    <s v="P&gt;298217/03"/>
    <s v="3502058"/>
    <s v="Sendero turístico mantenido"/>
    <s v="2.3.2.02.02.009"/>
    <x v="2"/>
    <s v="1-0100"/>
    <s v="5/335/CC"/>
    <s v="20200042503183502058"/>
    <m/>
    <m/>
    <s v="335"/>
    <s v="Potencializar siete 7 atractivos turísticos en el marco de la región Cundinamarca - Bogotá."/>
    <s v="Atractivos turísticos potencializados en la región Bogotá - Cundinamarca"/>
    <n v="7"/>
    <n v="2"/>
    <s v="P&gt;298217/03 0001"/>
    <s v="Mejoramiento de vías para el acceso a los atractivos turísticos"/>
    <n v="350203780"/>
    <n v="1"/>
    <s v="UN"/>
    <d v="2021-03-01T00:00:00"/>
    <s v="9 meses"/>
    <n v="0.3"/>
    <s v="OK"/>
    <n v="50000000"/>
    <m/>
    <m/>
    <n v="50000000"/>
    <s v="OK"/>
    <s v="Subgerenncia de turismo"/>
  </r>
  <r>
    <s v="35"/>
    <s v="COMERCIO, INDUSTRIA Y TURISMO"/>
    <s v="278827"/>
    <s v="2020004250318"/>
    <s v="P&gt;298217"/>
    <s v="Adecuación Turística Sostenible en el Departamento de Cundinamarca Cundinamarca"/>
    <x v="1"/>
    <s v="P&gt;298217/03"/>
    <s v="3502058"/>
    <s v="Sendero turístico mantenido"/>
    <s v="2.3.2.02.02.009"/>
    <x v="2"/>
    <s v="1-0100"/>
    <s v="5/335/CC"/>
    <s v="20200042503183502058"/>
    <m/>
    <m/>
    <s v="335"/>
    <s v="Potencializar siete 7 atractivos turísticos en el marco de la región Cundinamarca - Bogotá."/>
    <s v="Atractivos turísticos potencializados en la región Bogotá - Cundinamarca"/>
    <n v="7"/>
    <n v="2"/>
    <s v="P&gt;298217/03 0002"/>
    <s v="Implementar senderos interpretativos desde principios de sostenibilidad"/>
    <n v="321927800"/>
    <n v="1"/>
    <s v="UN"/>
    <d v="2021-03-01T00:00:00"/>
    <s v="9 meses"/>
    <n v="0.5"/>
    <s v="OK"/>
    <n v="100000000"/>
    <m/>
    <m/>
    <n v="100000000"/>
    <s v="OK"/>
    <s v="Subgerenncia de turismo"/>
  </r>
  <r>
    <s v="35"/>
    <s v="COMERCIO, INDUSTRIA Y TURISMO"/>
    <s v="278827"/>
    <s v="2020004250318"/>
    <s v="P&gt;298217"/>
    <s v="Adecuación Turística Sostenible en el Departamento de Cundinamarca Cundinamarca"/>
    <x v="1"/>
    <s v="P&gt;298217/03"/>
    <s v="3502058"/>
    <s v="Sendero turístico mantenido"/>
    <s v="2.3.2.02.02.009"/>
    <x v="2"/>
    <s v="1-0100"/>
    <s v="5/335/CC"/>
    <s v="20200042503183502058"/>
    <m/>
    <m/>
    <s v="335"/>
    <s v="Potencializar siete 7 atractivos turísticos en el marco de la región Cundinamarca - Bogotá."/>
    <s v="Atractivos turísticos potencializados en la región Bogotá - Cundinamarca"/>
    <n v="7"/>
    <n v="2"/>
    <s v="P&gt;298217/03 0003"/>
    <s v="Recuperación de los caminos de tradición histórica"/>
    <n v="426927800"/>
    <n v="1"/>
    <s v="UN"/>
    <d v="2021-03-01T00:00:00"/>
    <s v="9 meses"/>
    <n v="0.2"/>
    <s v="OK"/>
    <n v="100000000"/>
    <m/>
    <m/>
    <n v="100000000"/>
    <s v="OK"/>
    <s v="Subgerenncia de turismo"/>
  </r>
  <r>
    <s v="33"/>
    <s v="CULTURA"/>
    <s v="279633"/>
    <s v="2020004250344"/>
    <s v="P&gt;298232"/>
    <s v="Fortalecimiento DE LAS BIBLIOTECAS PÚBLICAS MUNICIPALES EN EL DEPARTAMENTO DE CUNDINAMARCA Cundinamarca"/>
    <x v="0"/>
    <s v="P&gt;298232/01"/>
    <s v="3301098"/>
    <s v="Servicio de acceso a materiales de lectura"/>
    <s v="2.3.2.02.02.009"/>
    <x v="2"/>
    <s v="3-0500"/>
    <s v="5/043/CC"/>
    <s v="20200042503443301098"/>
    <n v="321884000"/>
    <n v="0"/>
    <s v="043"/>
    <s v="Acompañar los servicios básicos bibliotecarios en el 100% de las bibliotecas públicas municipales."/>
    <s v="Bibliotecas públicas con acompañamiento"/>
    <n v="100"/>
    <n v="100"/>
    <m/>
    <m/>
    <m/>
    <m/>
    <m/>
    <m/>
    <m/>
    <m/>
    <m/>
    <m/>
    <m/>
    <m/>
    <m/>
    <m/>
    <m/>
  </r>
  <r>
    <s v="33"/>
    <s v="CULTURA"/>
    <s v="279633"/>
    <s v="2020004250344"/>
    <s v="P&gt;298232"/>
    <s v="Fortalecimiento DE LAS BIBLIOTECAS PÚBLICAS MUNICIPALES EN EL DEPARTAMENTO DE CUNDINAMARCA Cundinamarca"/>
    <x v="1"/>
    <s v="P&gt;298232/01"/>
    <s v="3301098"/>
    <s v="Servicio de acceso a materiales de lectura"/>
    <s v="2.3.2.02.02.009"/>
    <x v="2"/>
    <s v="3-0500"/>
    <s v="5/043/CC"/>
    <s v="20200042503443301098"/>
    <m/>
    <m/>
    <s v="043"/>
    <s v="Acompañar los servicios básicos bibliotecarios en el 100% de las bibliotecas públicas municipales."/>
    <s v="Bibliotecas públicas con acompañamiento"/>
    <n v="100"/>
    <n v="100"/>
    <s v="P&gt;298232/01 0001"/>
    <s v="DOTACIÓN TECNOLÓGICA"/>
    <n v="423000000"/>
    <n v="60"/>
    <s v="Num"/>
    <d v="2021-03-01T00:00:00"/>
    <n v="10"/>
    <n v="60"/>
    <s v="OK"/>
    <n v="276884000"/>
    <m/>
    <m/>
    <n v="276884000"/>
    <s v="OK"/>
    <s v="SUBGERENCIA DE CULTURA"/>
  </r>
  <r>
    <s v="33"/>
    <s v="CULTURA"/>
    <s v="279633"/>
    <s v="2020004250344"/>
    <s v="P&gt;298232"/>
    <s v="Fortalecimiento DE LAS BIBLIOTECAS PÚBLICAS MUNICIPALES EN EL DEPARTAMENTO DE CUNDINAMARCA Cundinamarca"/>
    <x v="1"/>
    <s v="P&gt;298232/01"/>
    <s v="3301098"/>
    <s v="Servicio de acceso a materiales de lectura"/>
    <s v="2.3.2.02.02.009"/>
    <x v="2"/>
    <s v="3-0500"/>
    <s v="5/043/CC"/>
    <s v="20200042503443301098"/>
    <m/>
    <m/>
    <s v="043"/>
    <s v="Acompañar los servicios básicos bibliotecarios en el 100% de las bibliotecas públicas municipales."/>
    <s v="Bibliotecas públicas con acompañamiento"/>
    <n v="100"/>
    <n v="100"/>
    <s v="P&gt;298232/01 0002"/>
    <s v="DOTACIÓN DE MATERIALES Y ELEMENTOS PARA BIBLIOTECAS PÚBLICAS"/>
    <n v="45000000"/>
    <n v="10"/>
    <s v="Num"/>
    <d v="2021-03-01T00:00:00"/>
    <n v="10"/>
    <n v="10"/>
    <s v="OK"/>
    <n v="45000000"/>
    <m/>
    <m/>
    <n v="45000000"/>
    <s v="OK"/>
    <s v="SUBGERENCIA DE CULTURA"/>
  </r>
  <r>
    <s v="33"/>
    <s v="CULTURA"/>
    <s v="279633"/>
    <s v="2020004250344"/>
    <s v="P&gt;298232"/>
    <s v="Fortalecimiento DE LAS BIBLIOTECAS PÚBLICAS MUNICIPALES EN EL DEPARTAMENTO DE CUNDINAMARCA Cundinamarca"/>
    <x v="0"/>
    <s v="P&gt;298232/03"/>
    <s v="3301065"/>
    <s v="Servicio de asistencia técnica en asuntos de gestión de bibliotecas públicas y lectura."/>
    <s v="2.3.2.02.02.009"/>
    <x v="2"/>
    <s v="3-0500"/>
    <s v="5/043/CC"/>
    <s v="20200042503443301065"/>
    <n v="144000000"/>
    <n v="68400000"/>
    <s v="043"/>
    <s v="Acompañar los servicios básicos bibliotecarios en el 100% de las bibliotecas públicas municipales."/>
    <s v="Bibliotecas públicas con acompañamiento"/>
    <n v="100"/>
    <n v="100"/>
    <m/>
    <m/>
    <m/>
    <m/>
    <m/>
    <m/>
    <m/>
    <m/>
    <m/>
    <m/>
    <m/>
    <m/>
    <m/>
    <m/>
    <m/>
  </r>
  <r>
    <s v="33"/>
    <s v="CULTURA"/>
    <s v="279633"/>
    <s v="2020004250344"/>
    <s v="P&gt;298232"/>
    <s v="Fortalecimiento DE LAS BIBLIOTECAS PÚBLICAS MUNICIPALES EN EL DEPARTAMENTO DE CUNDINAMARCA Cundinamarca"/>
    <x v="1"/>
    <s v="P&gt;298232/03"/>
    <s v="3301065"/>
    <s v="Servicio de asistencia técnica en asuntos de gestión de bibliotecas públicas y lectura."/>
    <s v="2.3.2.02.02.009"/>
    <x v="2"/>
    <s v="3-0500"/>
    <s v="5/043/CC"/>
    <s v="20200042503443301065"/>
    <m/>
    <m/>
    <s v="043"/>
    <s v="Acompañar los servicios básicos bibliotecarios en el 100% de las bibliotecas públicas municipales."/>
    <s v="Bibliotecas públicas con acompañamiento"/>
    <n v="100"/>
    <n v="100"/>
    <s v="P&gt;298232/03 0004"/>
    <s v="REALIZAR ESTRATEGIA DE TUTORES REGIONALES"/>
    <n v="160000000"/>
    <n v="4"/>
    <s v="Num"/>
    <d v="2021-02-01T00:00:00"/>
    <n v="11"/>
    <n v="1"/>
    <s v="OK"/>
    <n v="144000000"/>
    <m/>
    <m/>
    <n v="144000000"/>
    <s v="OK"/>
    <s v="SUBGERENCIA DE CULTURA"/>
  </r>
  <r>
    <s v="33"/>
    <s v="CULTURA"/>
    <s v="279633"/>
    <s v="2020004250344"/>
    <s v="P&gt;298232"/>
    <s v="Fortalecimiento DE LAS BIBLIOTECAS PÚBLICAS MUNICIPALES EN EL DEPARTAMENTO DE CUNDINAMARCA Cundinamarca"/>
    <x v="0"/>
    <s v="P&gt;298232/04"/>
    <s v="3301074"/>
    <s v="Servicio de apoyo para la organización y la participación del sector artístico, cultural y la ciudadanía"/>
    <s v="2.3.2.02.02.009"/>
    <x v="2"/>
    <s v="3-0500"/>
    <s v="5/043/CC"/>
    <s v="20200042503443301074"/>
    <n v="30000000"/>
    <n v="0"/>
    <s v="043"/>
    <s v="Acompañar los servicios básicos bibliotecarios en el 100% de las bibliotecas públicas municipales."/>
    <s v="Bibliotecas públicas con acompañamiento"/>
    <n v="100"/>
    <n v="100"/>
    <m/>
    <m/>
    <m/>
    <m/>
    <m/>
    <m/>
    <m/>
    <m/>
    <m/>
    <m/>
    <m/>
    <m/>
    <m/>
    <m/>
    <m/>
  </r>
  <r>
    <s v="33"/>
    <s v="CULTURA"/>
    <s v="279633"/>
    <s v="2020004250344"/>
    <s v="P&gt;298232"/>
    <s v="Fortalecimiento DE LAS BIBLIOTECAS PÚBLICAS MUNICIPALES EN EL DEPARTAMENTO DE CUNDINAMARCA Cundinamarca"/>
    <x v="1"/>
    <s v="P&gt;298232/04"/>
    <s v="3301074"/>
    <s v="Servicio de apoyo para la organización y la participación del sector artístico, cultural y la ciudadanía"/>
    <s v="2.3.2.02.02.009"/>
    <x v="2"/>
    <s v="3-0500"/>
    <s v="5/043/CC"/>
    <s v="20200042503443301074"/>
    <m/>
    <m/>
    <s v="043"/>
    <s v="Acompañar los servicios básicos bibliotecarios en el 100% de las bibliotecas públicas municipales."/>
    <s v="Bibliotecas públicas con acompañamiento"/>
    <n v="100"/>
    <n v="100"/>
    <s v="P&gt;298232/04 0005"/>
    <s v="Realizar Encuentros de capacitación y fortalecimiento de la Red Departamental de Bibliotecas Públicas"/>
    <n v="330000000"/>
    <n v="1"/>
    <s v="Num"/>
    <d v="2021-08-01T00:00:00"/>
    <n v="4"/>
    <n v="1"/>
    <s v="OK"/>
    <n v="30000000"/>
    <m/>
    <m/>
    <n v="30000000"/>
    <s v="OK"/>
    <s v="SUBGERENCIA DE CULTURA"/>
  </r>
  <r>
    <s v="33"/>
    <s v="CULTURA"/>
    <s v="279633"/>
    <s v="2020004250344"/>
    <s v="P&gt;298232"/>
    <s v="Fortalecimiento DE LAS BIBLIOTECAS PÚBLICAS MUNICIPALES EN EL DEPARTAMENTO DE CUNDINAMARCA Cundinamarca"/>
    <x v="0"/>
    <s v="P&gt;298232/05"/>
    <s v="3301051"/>
    <s v="Servicio de educación informal al sector artístico y cultural"/>
    <s v="2.3.2.02.02.009"/>
    <x v="2"/>
    <s v="3-0500"/>
    <s v="5/043/CC"/>
    <s v="20200042503443301051"/>
    <n v="100000000"/>
    <n v="0"/>
    <s v="043"/>
    <s v="Acompañar los servicios básicos bibliotecarios en el 100% de las bibliotecas públicas municipales."/>
    <s v="Bibliotecas públicas con acompañamiento"/>
    <n v="100"/>
    <n v="100"/>
    <m/>
    <m/>
    <m/>
    <m/>
    <m/>
    <m/>
    <m/>
    <m/>
    <m/>
    <m/>
    <m/>
    <m/>
    <m/>
    <m/>
    <m/>
  </r>
  <r>
    <s v="33"/>
    <s v="CULTURA"/>
    <s v="279633"/>
    <s v="2020004250344"/>
    <s v="P&gt;298232"/>
    <s v="Fortalecimiento DE LAS BIBLIOTECAS PÚBLICAS MUNICIPALES EN EL DEPARTAMENTO DE CUNDINAMARCA Cundinamarca"/>
    <x v="1"/>
    <s v="P&gt;298232/05"/>
    <s v="3301051"/>
    <s v="Servicio de educación informal al sector artístico y cultural"/>
    <s v="2.3.2.02.02.009"/>
    <x v="2"/>
    <s v="3-0500"/>
    <s v="5/043/CC"/>
    <s v="20200042503443301051"/>
    <m/>
    <m/>
    <s v="043"/>
    <s v="Acompañar los servicios básicos bibliotecarios en el 100% de las bibliotecas públicas municipales."/>
    <s v="Bibliotecas públicas con acompañamiento"/>
    <n v="100"/>
    <n v="100"/>
    <s v="P&gt;298232/05 0003"/>
    <s v="Estímulos a Bibliotecarios"/>
    <n v="120000000"/>
    <n v="1"/>
    <s v="Num"/>
    <d v="2021-02-01T00:00:00"/>
    <n v="11"/>
    <n v="1"/>
    <s v="OK"/>
    <n v="100000000"/>
    <m/>
    <m/>
    <n v="100000000"/>
    <s v="OK"/>
    <s v="SUBGERENCIA DE CULTURA"/>
  </r>
  <r>
    <s v="33"/>
    <s v="CULTURA"/>
    <s v="279791"/>
    <s v="2020004250345"/>
    <s v="P&gt;298233"/>
    <s v="Fortalecimiento A LA PROMOCIÓN Y ACCESO A LOS PROCESOS DE FORMACIÓN ARTÍSTICA EN EL DEPARTAMENTO DE CUNDINAMARCA Cundinamarca"/>
    <x v="0"/>
    <s v="P&gt;298233/01"/>
    <s v="3301053"/>
    <s v="Servicio de promoción de actividades culturales"/>
    <s v="2.3.2.02.02.009"/>
    <x v="2"/>
    <s v="1-0100"/>
    <s v="5/016/CC"/>
    <s v="20200042503453301053"/>
    <n v="800000000"/>
    <n v="189600000"/>
    <s v="016"/>
    <s v="Potencializar en 90 municipios el talento cultural y artístico con procesos de formación y dotación."/>
    <s v="Municipios potencializados con procesos de formación y dotación"/>
    <n v="90"/>
    <n v="90"/>
    <m/>
    <m/>
    <m/>
    <m/>
    <m/>
    <m/>
    <m/>
    <m/>
    <m/>
    <m/>
    <m/>
    <m/>
    <m/>
    <m/>
    <m/>
  </r>
  <r>
    <s v="33"/>
    <s v="CULTURA"/>
    <s v="279791"/>
    <s v="2020004250345"/>
    <s v="P&gt;298233"/>
    <s v="Fortalecimiento A LA PROMOCIÓN Y ACCESO A LOS PROCESOS DE FORMACIÓN ARTÍSTICA EN EL DEPARTAMENTO DE CUNDINAMARCA Cundinamarca"/>
    <x v="1"/>
    <s v="P&gt;298233/01"/>
    <s v="3301053"/>
    <s v="Servicio de promoción de actividades culturales"/>
    <s v="2.3.2.02.02.009"/>
    <x v="2"/>
    <s v="1-0100"/>
    <s v="5/016/CC"/>
    <s v="20200042503453301053"/>
    <m/>
    <m/>
    <s v="016"/>
    <s v="Potencializar en 90 municipios el talento cultural y artístico con procesos de formación y dotación."/>
    <s v="Municipios potencializados con procesos de formación y dotación"/>
    <n v="90"/>
    <n v="90"/>
    <s v="P&gt;298233/01 0001"/>
    <s v="Formación a formadores, acompañamiento, seguimiento y organización talleres de capacitación municipal, regional y departamental a gestores, creadores, artesanos, formadores, artistas y estudiantes de las diferentes prácticas de procesos, presenciales y o "/>
    <n v="250000000"/>
    <n v="1"/>
    <s v="UN"/>
    <m/>
    <m/>
    <m/>
    <s v="OK"/>
    <m/>
    <m/>
    <m/>
    <n v="0"/>
    <s v="OK"/>
    <m/>
  </r>
  <r>
    <s v="33"/>
    <s v="CULTURA"/>
    <s v="279791"/>
    <s v="2020004250345"/>
    <s v="P&gt;298233"/>
    <s v="Fortalecimiento A LA PROMOCIÓN Y ACCESO A LOS PROCESOS DE FORMACIÓN ARTÍSTICA EN EL DEPARTAMENTO DE CUNDINAMARCA Cundinamarca"/>
    <x v="1"/>
    <s v="P&gt;298233/01"/>
    <s v="3301053"/>
    <s v="Servicio de promoción de actividades culturales"/>
    <s v="2.3.2.02.02.009"/>
    <x v="2"/>
    <s v="1-0100"/>
    <s v="5/016/CC"/>
    <s v="20200042503453301053"/>
    <m/>
    <m/>
    <s v="016"/>
    <s v="Potencializar en 90 municipios el talento cultural y artístico con procesos de formación y dotación."/>
    <s v="Municipios potencializados con procesos de formación y dotación"/>
    <n v="90"/>
    <n v="90"/>
    <s v="P&gt;298233/01 0002"/>
    <s v="Circulación de los procesos de formación artística"/>
    <n v="50000000"/>
    <n v="10"/>
    <s v="UN"/>
    <m/>
    <m/>
    <m/>
    <s v="OK"/>
    <m/>
    <m/>
    <m/>
    <n v="0"/>
    <s v="OK"/>
    <m/>
  </r>
  <r>
    <s v="33"/>
    <s v="CULTURA"/>
    <s v="279791"/>
    <s v="2020004250345"/>
    <s v="P&gt;298233"/>
    <s v="Fortalecimiento A LA PROMOCIÓN Y ACCESO A LOS PROCESOS DE FORMACIÓN ARTÍSTICA EN EL DEPARTAMENTO DE CUNDINAMARCA Cundinamarca"/>
    <x v="1"/>
    <s v="P&gt;298233/01"/>
    <s v="3301053"/>
    <s v="Servicio de promoción de actividades culturales"/>
    <s v="2.3.2.02.02.009"/>
    <x v="2"/>
    <s v="1-0100"/>
    <s v="5/016/CC"/>
    <s v="20200042503453301053"/>
    <m/>
    <m/>
    <s v="016"/>
    <s v="Potencializar en 90 municipios el talento cultural y artístico con procesos de formación y dotación."/>
    <s v="Municipios potencializados con procesos de formación y dotación"/>
    <n v="90"/>
    <n v="90"/>
    <s v="P&gt;298233/01 0004"/>
    <s v="Mantenimiento de implementos, indumentos y/o elementos que faciliten la labor artística"/>
    <n v="50000000"/>
    <n v="5"/>
    <s v="UN"/>
    <m/>
    <m/>
    <m/>
    <s v="OK"/>
    <m/>
    <m/>
    <m/>
    <n v="0"/>
    <s v="OK"/>
    <m/>
  </r>
  <r>
    <s v="33"/>
    <s v="CULTURA"/>
    <s v="279791"/>
    <s v="2020004250345"/>
    <s v="P&gt;298233"/>
    <s v="Fortalecimiento A LA PROMOCIÓN Y ACCESO A LOS PROCESOS DE FORMACIÓN ARTÍSTICA EN EL DEPARTAMENTO DE CUNDINAMARCA Cundinamarca"/>
    <x v="1"/>
    <s v="P&gt;298233/01"/>
    <s v="3301053"/>
    <s v="Servicio de promoción de actividades culturales"/>
    <s v="2.3.2.02.02.009"/>
    <x v="2"/>
    <s v="1-0100"/>
    <s v="5/016/CC"/>
    <s v="20200042503453301053"/>
    <m/>
    <m/>
    <s v="016"/>
    <s v="Potencializar en 90 municipios el talento cultural y artístico con procesos de formación y dotación."/>
    <s v="Municipios potencializados con procesos de formación y dotación"/>
    <n v="90"/>
    <n v="90"/>
    <s v="P&gt;298233/01 0005"/>
    <s v="Realizar estrategia de formadores artísticos municipales con la creación de la coordinación de áreas artísticas en el IDECUT: Artes escénicas (danza y teatro), artes plásticas, literatura, artes visuales."/>
    <n v="6048000000"/>
    <n v="2"/>
    <s v="UN"/>
    <d v="2021-01-01T00:00:00"/>
    <n v="12"/>
    <n v="1"/>
    <s v="OK"/>
    <n v="800000000"/>
    <m/>
    <m/>
    <n v="800000000"/>
    <s v="OK"/>
    <s v="SUBGERENCIA DE CULTURA"/>
  </r>
  <r>
    <s v="33"/>
    <s v="CULTURA"/>
    <s v="279791"/>
    <s v="2020004250345"/>
    <s v="P&gt;298233"/>
    <s v="Fortalecimiento A LA PROMOCIÓN Y ACCESO A LOS PROCESOS DE FORMACIÓN ARTÍSTICA EN EL DEPARTAMENTO DE CUNDINAMARCA Cundinamarca"/>
    <x v="1"/>
    <s v="P&gt;298233/01"/>
    <s v="3301053"/>
    <s v="Servicio de promoción de actividades culturales"/>
    <s v="2.3.2.02.02.009"/>
    <x v="2"/>
    <s v="1-0100"/>
    <s v="5/016/CC"/>
    <s v="20200042503453301053"/>
    <m/>
    <m/>
    <s v="016"/>
    <s v="Potencializar en 90 municipios el talento cultural y artístico con procesos de formación y dotación."/>
    <s v="Municipios potencializados con procesos de formación y dotación"/>
    <n v="90"/>
    <n v="90"/>
    <s v="P&gt;298233/01 0006"/>
    <s v="Dotación de implementos, indumentos, instrumentos y/o elementos que faciliten la labor artística"/>
    <n v="300000000"/>
    <n v="30"/>
    <s v="UN"/>
    <m/>
    <m/>
    <m/>
    <s v="OK"/>
    <m/>
    <m/>
    <m/>
    <n v="0"/>
    <s v="OK"/>
    <m/>
  </r>
  <r>
    <s v="33"/>
    <s v="CULTURA"/>
    <s v="279791"/>
    <s v="2020004250345"/>
    <s v="P&gt;298233"/>
    <s v="Fortalecimiento A LA PROMOCIÓN Y ACCESO A LOS PROCESOS DE FORMACIÓN ARTÍSTICA EN EL DEPARTAMENTO DE CUNDINAMARCA Cundinamarca"/>
    <x v="1"/>
    <s v="P&gt;298233/01"/>
    <s v="3301053"/>
    <s v="Servicio de promoción de actividades culturales"/>
    <s v="2.3.2.02.02.009"/>
    <x v="2"/>
    <s v="1-0100"/>
    <s v="5/016/CC"/>
    <s v="20200042503453301053"/>
    <m/>
    <m/>
    <s v="016"/>
    <s v="Potencializar en 90 municipios el talento cultural y artístico con procesos de formación y dotación."/>
    <s v="Municipios potencializados con procesos de formación y dotación"/>
    <n v="90"/>
    <n v="9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x v="0"/>
    <s v="P&gt;298233/01"/>
    <s v="3301053"/>
    <s v="Servicio de promoción de actividades culturales"/>
    <s v="2.3.2.02.02.009"/>
    <x v="2"/>
    <s v="3-0500"/>
    <s v="5/016/CC"/>
    <s v="20200042503453301053"/>
    <n v="1104334000"/>
    <n v="894600000"/>
    <s v="016"/>
    <s v="Potencializar en 90 municipios el talento cultural y artístico con procesos de formación y dotación."/>
    <s v="Municipios potencializados con procesos de formación y dotación"/>
    <n v="90"/>
    <n v="90"/>
    <m/>
    <m/>
    <m/>
    <m/>
    <m/>
    <m/>
    <m/>
    <m/>
    <m/>
    <m/>
    <m/>
    <m/>
    <m/>
    <m/>
    <m/>
  </r>
  <r>
    <s v="33"/>
    <s v="CULTURA"/>
    <s v="279791"/>
    <s v="2020004250345"/>
    <s v="P&gt;298233"/>
    <s v="Fortalecimiento A LA PROMOCIÓN Y ACCESO A LOS PROCESOS DE FORMACIÓN ARTÍSTICA EN EL DEPARTAMENTO DE CUNDINAMARCA Cundinamarca"/>
    <x v="1"/>
    <s v="P&gt;298233/01"/>
    <s v="3301053"/>
    <s v="Servicio de promoción de actividades culturales"/>
    <s v="2.3.2.02.02.009"/>
    <x v="2"/>
    <s v="3-0500"/>
    <s v="5/016/CC"/>
    <s v="20200042503453301053"/>
    <m/>
    <m/>
    <s v="016"/>
    <s v="Potencializar en 90 municipios el talento cultural y artístico con procesos de formación y dotación."/>
    <s v="Municipios potencializados con procesos de formación y dotación"/>
    <n v="90"/>
    <n v="90"/>
    <s v="P&gt;298233/01 0001"/>
    <s v="Formación a formadores, acompañamiento, seguimiento y organización talleres de capacitación municipal, regional y departamental a gestores, creadores, artesanos, formadores, artistas y estudiantes de las diferentes prácticas de procesos, presenciales y o "/>
    <n v="250000000"/>
    <n v="1"/>
    <s v="UN"/>
    <d v="2021-02-01T00:00:00"/>
    <n v="11"/>
    <n v="1"/>
    <s v="OK"/>
    <n v="30000000"/>
    <m/>
    <m/>
    <n v="30000000"/>
    <s v="OK"/>
    <s v="SUBGERENCIA DE CULTURA"/>
  </r>
  <r>
    <s v="33"/>
    <s v="CULTURA"/>
    <s v="279791"/>
    <s v="2020004250345"/>
    <s v="P&gt;298233"/>
    <s v="Fortalecimiento A LA PROMOCIÓN Y ACCESO A LOS PROCESOS DE FORMACIÓN ARTÍSTICA EN EL DEPARTAMENTO DE CUNDINAMARCA Cundinamarca"/>
    <x v="1"/>
    <s v="P&gt;298233/01"/>
    <s v="3301053"/>
    <s v="Servicio de promoción de actividades culturales"/>
    <s v="2.3.2.02.02.009"/>
    <x v="2"/>
    <s v="3-0500"/>
    <s v="5/016/CC"/>
    <s v="20200042503453301053"/>
    <m/>
    <m/>
    <s v="016"/>
    <s v="Potencializar en 90 municipios el talento cultural y artístico con procesos de formación y dotación."/>
    <s v="Municipios potencializados con procesos de formación y dotación"/>
    <n v="90"/>
    <n v="90"/>
    <s v="P&gt;298233/01 0002"/>
    <s v="Circulación de los procesos de formación artística"/>
    <n v="50000000"/>
    <n v="10"/>
    <s v="UN"/>
    <d v="2021-02-01T00:00:00"/>
    <n v="11"/>
    <n v="1"/>
    <s v="OK"/>
    <n v="20000000"/>
    <m/>
    <m/>
    <n v="20000000"/>
    <s v="OK"/>
    <s v="SUBGERENCIA DE CULTURA"/>
  </r>
  <r>
    <s v="33"/>
    <s v="CULTURA"/>
    <s v="279791"/>
    <s v="2020004250345"/>
    <s v="P&gt;298233"/>
    <s v="Fortalecimiento A LA PROMOCIÓN Y ACCESO A LOS PROCESOS DE FORMACIÓN ARTÍSTICA EN EL DEPARTAMENTO DE CUNDINAMARCA Cundinamarca"/>
    <x v="1"/>
    <s v="P&gt;298233/01"/>
    <s v="3301053"/>
    <s v="Servicio de promoción de actividades culturales"/>
    <s v="2.3.2.02.02.009"/>
    <x v="2"/>
    <s v="3-0500"/>
    <s v="5/016/CC"/>
    <s v="20200042503453301053"/>
    <m/>
    <m/>
    <s v="016"/>
    <s v="Potencializar en 90 municipios el talento cultural y artístico con procesos de formación y dotación."/>
    <s v="Municipios potencializados con procesos de formación y dotación"/>
    <n v="90"/>
    <n v="90"/>
    <s v="P&gt;298233/01 0004"/>
    <s v="Mantenimiento de implementos, indumentos y/o elementos que faciliten la labor artística"/>
    <n v="50000000"/>
    <n v="5"/>
    <s v="UN"/>
    <m/>
    <m/>
    <m/>
    <s v="OK"/>
    <m/>
    <m/>
    <m/>
    <n v="0"/>
    <s v="OK"/>
    <m/>
  </r>
  <r>
    <s v="33"/>
    <s v="CULTURA"/>
    <s v="279791"/>
    <s v="2020004250345"/>
    <s v="P&gt;298233"/>
    <s v="Fortalecimiento A LA PROMOCIÓN Y ACCESO A LOS PROCESOS DE FORMACIÓN ARTÍSTICA EN EL DEPARTAMENTO DE CUNDINAMARCA Cundinamarca"/>
    <x v="1"/>
    <s v="P&gt;298233/01"/>
    <s v="3301053"/>
    <s v="Servicio de promoción de actividades culturales"/>
    <s v="2.3.2.02.02.009"/>
    <x v="2"/>
    <s v="3-0500"/>
    <s v="5/016/CC"/>
    <s v="20200042503453301053"/>
    <m/>
    <m/>
    <s v="016"/>
    <s v="Potencializar en 90 municipios el talento cultural y artístico con procesos de formación y dotación."/>
    <s v="Municipios potencializados con procesos de formación y dotación"/>
    <n v="90"/>
    <n v="90"/>
    <s v="P&gt;298233/01 0005"/>
    <s v="Realizar estrategia de formadores artísticos municipales con la creación de la coordinación de áreas artísticas en el IDECUT: Artes escénicas (danza y teatro), artes plásticas, literatura, artes visuales."/>
    <n v="6048000000"/>
    <n v="2"/>
    <s v="UN"/>
    <d v="2021-01-01T00:00:00"/>
    <n v="12"/>
    <n v="1"/>
    <s v="OK"/>
    <n v="1054334000"/>
    <m/>
    <m/>
    <n v="1054334000"/>
    <s v="OK"/>
    <s v="SUBGERENCIA DE CULTURA"/>
  </r>
  <r>
    <s v="33"/>
    <s v="CULTURA"/>
    <s v="279791"/>
    <s v="2020004250345"/>
    <s v="P&gt;298233"/>
    <s v="Fortalecimiento A LA PROMOCIÓN Y ACCESO A LOS PROCESOS DE FORMACIÓN ARTÍSTICA EN EL DEPARTAMENTO DE CUNDINAMARCA Cundinamarca"/>
    <x v="1"/>
    <s v="P&gt;298233/01"/>
    <s v="3301053"/>
    <s v="Servicio de promoción de actividades culturales"/>
    <s v="2.3.2.02.02.009"/>
    <x v="2"/>
    <s v="3-0500"/>
    <s v="5/016/CC"/>
    <s v="20200042503453301053"/>
    <m/>
    <m/>
    <s v="016"/>
    <s v="Potencializar en 90 municipios el talento cultural y artístico con procesos de formación y dotación."/>
    <s v="Municipios potencializados con procesos de formación y dotación"/>
    <n v="90"/>
    <n v="90"/>
    <s v="P&gt;298233/01 0006"/>
    <s v="Dotación de implementos, indumentos, instrumentos y/o elementos que faciliten la labor artística"/>
    <n v="300000000"/>
    <n v="30"/>
    <s v="UN"/>
    <m/>
    <m/>
    <m/>
    <s v="OK"/>
    <m/>
    <m/>
    <m/>
    <n v="0"/>
    <s v="OK"/>
    <m/>
  </r>
  <r>
    <s v="33"/>
    <s v="CULTURA"/>
    <s v="279791"/>
    <s v="2020004250345"/>
    <s v="P&gt;298233"/>
    <s v="Fortalecimiento A LA PROMOCIÓN Y ACCESO A LOS PROCESOS DE FORMACIÓN ARTÍSTICA EN EL DEPARTAMENTO DE CUNDINAMARCA Cundinamarca"/>
    <x v="1"/>
    <s v="P&gt;298233/01"/>
    <s v="3301053"/>
    <s v="Servicio de promoción de actividades culturales"/>
    <s v="2.3.2.02.02.009"/>
    <x v="2"/>
    <s v="3-0500"/>
    <s v="5/016/CC"/>
    <s v="20200042503453301053"/>
    <m/>
    <m/>
    <s v="016"/>
    <s v="Potencializar en 90 municipios el talento cultural y artístico con procesos de formación y dotación."/>
    <s v="Municipios potencializados con procesos de formación y dotación"/>
    <n v="90"/>
    <n v="9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x v="0"/>
    <s v="P&gt;298233/01"/>
    <s v="3301053"/>
    <s v="Servicio de promoción de actividades culturales"/>
    <s v="2.3.2.02.02.009"/>
    <x v="2"/>
    <s v="3-0500"/>
    <s v="5/017/CC"/>
    <s v="20200042503453301053"/>
    <n v="150000000"/>
    <n v="105600000"/>
    <s v="017"/>
    <s v="Implementar 40 procesos de formación literaria itinerante en los municipios."/>
    <s v="Procesos de formación literaria implementados"/>
    <n v="40"/>
    <n v="10"/>
    <m/>
    <m/>
    <m/>
    <m/>
    <m/>
    <m/>
    <m/>
    <m/>
    <m/>
    <m/>
    <m/>
    <m/>
    <m/>
    <m/>
    <m/>
  </r>
  <r>
    <s v="33"/>
    <s v="CULTURA"/>
    <s v="279791"/>
    <s v="2020004250345"/>
    <s v="P&gt;298233"/>
    <s v="Fortalecimiento A LA PROMOCIÓN Y ACCESO A LOS PROCESOS DE FORMACIÓN ARTÍSTICA EN EL DEPARTAMENTO DE CUNDINAMARCA Cundinamarca"/>
    <x v="1"/>
    <s v="P&gt;298233/01"/>
    <s v="3301053"/>
    <s v="Servicio de promoción de actividades culturales"/>
    <s v="2.3.2.02.02.009"/>
    <x v="2"/>
    <s v="3-0500"/>
    <s v="5/017/CC"/>
    <s v="20200042503453301053"/>
    <m/>
    <m/>
    <s v="017"/>
    <s v="Implementar 40 procesos de formación literaria itinerante en los municipios."/>
    <s v="Procesos de formación literaria implementados"/>
    <n v="40"/>
    <n v="10"/>
    <s v="P&gt;298233/01 0001"/>
    <s v="Formación a formadores, acompañamiento, seguimiento y organización talleres de capacitación municipal, regional y departamental a gestores, creadores, artesanos, formadores, artistas y estudiantes de las diferentes prácticas de procesos, presenciales y o "/>
    <n v="250000000"/>
    <n v="1"/>
    <s v="UN"/>
    <m/>
    <m/>
    <m/>
    <s v="OK"/>
    <m/>
    <m/>
    <m/>
    <n v="0"/>
    <s v="OK"/>
    <m/>
  </r>
  <r>
    <s v="33"/>
    <s v="CULTURA"/>
    <s v="279791"/>
    <s v="2020004250345"/>
    <s v="P&gt;298233"/>
    <s v="Fortalecimiento A LA PROMOCIÓN Y ACCESO A LOS PROCESOS DE FORMACIÓN ARTÍSTICA EN EL DEPARTAMENTO DE CUNDINAMARCA Cundinamarca"/>
    <x v="1"/>
    <s v="P&gt;298233/01"/>
    <s v="3301053"/>
    <s v="Servicio de promoción de actividades culturales"/>
    <s v="2.3.2.02.02.009"/>
    <x v="2"/>
    <s v="3-0500"/>
    <s v="5/017/CC"/>
    <s v="20200042503453301053"/>
    <m/>
    <m/>
    <s v="017"/>
    <s v="Implementar 40 procesos de formación literaria itinerante en los municipios."/>
    <s v="Procesos de formación literaria implementados"/>
    <n v="40"/>
    <n v="10"/>
    <s v="P&gt;298233/01 0002"/>
    <s v="Circulación de los procesos de formación artística"/>
    <n v="50000000"/>
    <n v="10"/>
    <s v="UN"/>
    <m/>
    <m/>
    <m/>
    <s v="OK"/>
    <m/>
    <m/>
    <m/>
    <n v="0"/>
    <s v="OK"/>
    <m/>
  </r>
  <r>
    <s v="33"/>
    <s v="CULTURA"/>
    <s v="279791"/>
    <s v="2020004250345"/>
    <s v="P&gt;298233"/>
    <s v="Fortalecimiento A LA PROMOCIÓN Y ACCESO A LOS PROCESOS DE FORMACIÓN ARTÍSTICA EN EL DEPARTAMENTO DE CUNDINAMARCA Cundinamarca"/>
    <x v="1"/>
    <s v="P&gt;298233/01"/>
    <s v="3301053"/>
    <s v="Servicio de promoción de actividades culturales"/>
    <s v="2.3.2.02.02.009"/>
    <x v="2"/>
    <s v="3-0500"/>
    <s v="5/017/CC"/>
    <s v="20200042503453301053"/>
    <m/>
    <m/>
    <s v="017"/>
    <s v="Implementar 40 procesos de formación literaria itinerante en los municipios."/>
    <s v="Procesos de formación literaria implementados"/>
    <n v="40"/>
    <n v="10"/>
    <s v="P&gt;298233/01 0004"/>
    <s v="Mantenimiento de implementos, indumentos y/o elementos que faciliten la labor artística"/>
    <n v="50000000"/>
    <n v="5"/>
    <s v="UN"/>
    <m/>
    <m/>
    <m/>
    <s v="OK"/>
    <m/>
    <m/>
    <m/>
    <n v="0"/>
    <s v="OK"/>
    <m/>
  </r>
  <r>
    <s v="33"/>
    <s v="CULTURA"/>
    <s v="279791"/>
    <s v="2020004250345"/>
    <s v="P&gt;298233"/>
    <s v="Fortalecimiento A LA PROMOCIÓN Y ACCESO A LOS PROCESOS DE FORMACIÓN ARTÍSTICA EN EL DEPARTAMENTO DE CUNDINAMARCA Cundinamarca"/>
    <x v="1"/>
    <s v="P&gt;298233/01"/>
    <s v="3301053"/>
    <s v="Servicio de promoción de actividades culturales"/>
    <s v="2.3.2.02.02.009"/>
    <x v="2"/>
    <s v="3-0500"/>
    <s v="5/017/CC"/>
    <s v="20200042503453301053"/>
    <m/>
    <m/>
    <s v="017"/>
    <s v="Implementar 40 procesos de formación literaria itinerante en los municipios."/>
    <s v="Procesos de formación literaria implementados"/>
    <n v="40"/>
    <n v="10"/>
    <s v="P&gt;298233/01 0005"/>
    <s v="Realizar estrategia de formadores artísticos municipales con la creación de la coordinación de áreas artísticas en el IDECUT: Artes escénicas (danza y teatro), artes plásticas, literatura, artes visuales."/>
    <n v="6048000000"/>
    <n v="2"/>
    <s v="UN"/>
    <d v="2021-02-01T00:00:00"/>
    <n v="11"/>
    <n v="1"/>
    <s v="OK"/>
    <n v="150000000"/>
    <m/>
    <m/>
    <n v="150000000"/>
    <s v="OK"/>
    <s v="SUBGERENCIA DE CULTURA"/>
  </r>
  <r>
    <s v="33"/>
    <s v="CULTURA"/>
    <s v="279791"/>
    <s v="2020004250345"/>
    <s v="P&gt;298233"/>
    <s v="Fortalecimiento A LA PROMOCIÓN Y ACCESO A LOS PROCESOS DE FORMACIÓN ARTÍSTICA EN EL DEPARTAMENTO DE CUNDINAMARCA Cundinamarca"/>
    <x v="1"/>
    <s v="P&gt;298233/01"/>
    <s v="3301053"/>
    <s v="Servicio de promoción de actividades culturales"/>
    <s v="2.3.2.02.02.009"/>
    <x v="2"/>
    <s v="3-0500"/>
    <s v="5/017/CC"/>
    <s v="20200042503453301053"/>
    <m/>
    <m/>
    <s v="017"/>
    <s v="Implementar 40 procesos de formación literaria itinerante en los municipios."/>
    <s v="Procesos de formación literaria implementados"/>
    <n v="40"/>
    <n v="10"/>
    <s v="P&gt;298233/01 0006"/>
    <s v="Dotación de implementos, indumentos, instrumentos y/o elementos que faciliten la labor artística"/>
    <n v="300000000"/>
    <n v="30"/>
    <s v="UN"/>
    <m/>
    <m/>
    <m/>
    <s v="OK"/>
    <m/>
    <m/>
    <m/>
    <n v="0"/>
    <s v="OK"/>
    <m/>
  </r>
  <r>
    <s v="33"/>
    <s v="CULTURA"/>
    <s v="279791"/>
    <s v="2020004250345"/>
    <s v="P&gt;298233"/>
    <s v="Fortalecimiento A LA PROMOCIÓN Y ACCESO A LOS PROCESOS DE FORMACIÓN ARTÍSTICA EN EL DEPARTAMENTO DE CUNDINAMARCA Cundinamarca"/>
    <x v="1"/>
    <s v="P&gt;298233/01"/>
    <s v="3301053"/>
    <s v="Servicio de promoción de actividades culturales"/>
    <s v="2.3.2.02.02.009"/>
    <x v="2"/>
    <s v="3-0500"/>
    <s v="5/017/CC"/>
    <s v="20200042503453301053"/>
    <m/>
    <m/>
    <s v="017"/>
    <s v="Implementar 40 procesos de formación literaria itinerante en los municipios."/>
    <s v="Procesos de formación literaria implementados"/>
    <n v="40"/>
    <n v="1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x v="0"/>
    <s v="P&gt;298233/02"/>
    <s v="3301064"/>
    <s v="Servicio de asistencia técnica en educación artística y cultural"/>
    <s v="2.3.2.02.02.009"/>
    <x v="2"/>
    <s v="3-0500"/>
    <s v="5/016/CC"/>
    <s v="20200042503453301064"/>
    <n v="57821000"/>
    <n v="0"/>
    <s v="016"/>
    <s v="Potencializar en 90 municipios el talento cultural y artístico con procesos de formación y dotación."/>
    <s v="Municipios potencializados con procesos de formación y dotación"/>
    <n v="90"/>
    <n v="90"/>
    <m/>
    <m/>
    <m/>
    <m/>
    <m/>
    <m/>
    <m/>
    <m/>
    <m/>
    <m/>
    <m/>
    <m/>
    <m/>
    <m/>
    <m/>
  </r>
  <r>
    <s v="33"/>
    <s v="CULTURA"/>
    <s v="279791"/>
    <s v="2020004250345"/>
    <s v="P&gt;298233"/>
    <s v="Fortalecimiento A LA PROMOCIÓN Y ACCESO A LOS PROCESOS DE FORMACIÓN ARTÍSTICA EN EL DEPARTAMENTO DE CUNDINAMARCA Cundinamarca"/>
    <x v="1"/>
    <s v="P&gt;298233/02"/>
    <s v="3301064"/>
    <s v="Servicio de asistencia técnica en educación artística y cultural"/>
    <s v="2.3.2.02.02.009"/>
    <x v="2"/>
    <s v="3-0500"/>
    <s v="5/016/CC"/>
    <s v="20200042503453301064"/>
    <m/>
    <m/>
    <s v="016"/>
    <s v="Potencializar en 90 municipios el talento cultural y artístico con procesos de formación y dotación."/>
    <s v="Municipios potencializados con procesos de formación y dotación"/>
    <n v="90"/>
    <n v="90"/>
    <s v="P&gt;298233/02 0003"/>
    <s v="Realización Encuentros Pedagógicos de areas artísticas."/>
    <n v="551000000"/>
    <n v="1"/>
    <s v="Num"/>
    <d v="2021-03-01T00:00:00"/>
    <n v="10"/>
    <n v="1"/>
    <s v="OK"/>
    <n v="57821000"/>
    <m/>
    <m/>
    <n v="57821000"/>
    <s v="OK"/>
    <s v="SUBGERENCIA DE CULTURA"/>
  </r>
  <r>
    <s v="33"/>
    <s v="CULTURA"/>
    <s v="279791"/>
    <s v="2020004250345"/>
    <s v="P&gt;298233"/>
    <s v="Fortalecimiento A LA PROMOCIÓN Y ACCESO A LOS PROCESOS DE FORMACIÓN ARTÍSTICA EN EL DEPARTAMENTO DE CUNDINAMARCA Cundinamarca"/>
    <x v="0"/>
    <s v="P&gt;298233/02"/>
    <s v="3301064"/>
    <s v="Servicio de asistencia técnica en educación artística y cultural"/>
    <s v="2.3.2.02.02.009"/>
    <x v="2"/>
    <s v="3-0500"/>
    <s v="5/017/CC"/>
    <s v="20200042503453301064"/>
    <n v="30000000"/>
    <n v="0"/>
    <s v="017"/>
    <s v="Implementar 40 procesos de formación literaria itinerante en los municipios."/>
    <s v="Procesos de formación literaria implementados"/>
    <n v="40"/>
    <n v="10"/>
    <m/>
    <m/>
    <m/>
    <m/>
    <m/>
    <m/>
    <m/>
    <m/>
    <m/>
    <m/>
    <m/>
    <m/>
    <m/>
    <m/>
    <m/>
  </r>
  <r>
    <s v="33"/>
    <s v="CULTURA"/>
    <s v="279791"/>
    <s v="2020004250345"/>
    <s v="P&gt;298233"/>
    <s v="Fortalecimiento A LA PROMOCIÓN Y ACCESO A LOS PROCESOS DE FORMACIÓN ARTÍSTICA EN EL DEPARTAMENTO DE CUNDINAMARCA Cundinamarca"/>
    <x v="1"/>
    <s v="P&gt;298233/02"/>
    <s v="3301064"/>
    <s v="Servicio de asistencia técnica en educación artística y cultural"/>
    <s v="2.3.2.02.02.009"/>
    <x v="2"/>
    <s v="3-0500"/>
    <s v="5/017/CC"/>
    <s v="20200042503453301064"/>
    <m/>
    <m/>
    <s v="017"/>
    <s v="Implementar 40 procesos de formación literaria itinerante en los municipios."/>
    <s v="Procesos de formación literaria implementados"/>
    <n v="40"/>
    <n v="10"/>
    <s v="P&gt;298233/02 0003"/>
    <s v="Realización Encuentros Pedagógicos de areas artísticas."/>
    <n v="551000000"/>
    <n v="1"/>
    <s v="Num"/>
    <d v="2021-03-01T00:00:00"/>
    <n v="10"/>
    <n v="1"/>
    <s v="OK"/>
    <n v="30000000"/>
    <m/>
    <m/>
    <n v="30000000"/>
    <s v="OK"/>
    <s v="SUBGERENCIA DE CULTURA"/>
  </r>
  <r>
    <s v="33"/>
    <s v="CULTURA"/>
    <s v="279778"/>
    <s v="2020004250346"/>
    <s v="P&gt;298234"/>
    <s v="Consolidación DE LOS PROCESOS, PRÁCTICAS Y AGRUPACIONES DEL ECOSISTEMA MUSICAL DE CUNDINAMARCA A TRAVÉS DEL “PLAN DEPARTAME"/>
    <x v="0"/>
    <s v="P&gt;298234/01"/>
    <s v="3301126"/>
    <s v="Servicio de apoyo al proceso de formación artística y cultural"/>
    <s v="2.3.2.02.02.009"/>
    <x v="2"/>
    <s v="3-0500"/>
    <s v="5/014/CC"/>
    <s v="20200042503463301126"/>
    <s v="150.000.000"/>
    <s v="129.800.000"/>
    <s v="014"/>
    <s v="Apoyar 25 procesos musicales en el marco del Plan Departamental de Música."/>
    <s v="Procesos musicales apoyados"/>
    <n v="25"/>
    <n v="7"/>
    <m/>
    <m/>
    <m/>
    <m/>
    <m/>
    <m/>
    <m/>
    <m/>
    <m/>
    <m/>
    <m/>
    <m/>
    <m/>
    <m/>
    <m/>
  </r>
  <r>
    <s v="33"/>
    <s v="CULTURA"/>
    <s v="279778"/>
    <s v="2020004250346"/>
    <s v="P&gt;298234"/>
    <s v="Consolidación DE LOS PROCESOS, PRÁCTICAS Y AGRUPACIONES DEL ECOSISTEMA MUSICAL DE CUNDINAMARCA A TRAVÉS DEL “PLAN DEPARTAME"/>
    <x v="1"/>
    <s v="P&gt;298234/01"/>
    <s v="3301126"/>
    <s v="Servicio de apoyo al proceso de formación artística y cultural"/>
    <s v="2.3.2.02.02.009"/>
    <x v="2"/>
    <s v="3-0500"/>
    <s v="5/014/CC"/>
    <s v="20200042503463301126"/>
    <m/>
    <m/>
    <s v="014"/>
    <s v="Apoyar 25 procesos musicales en el marco del Plan Departamental de Música."/>
    <s v="Procesos musicales apoyados"/>
    <n v="25"/>
    <n v="7"/>
    <s v="P&gt;298234/01 0002"/>
    <s v="Realizar el diagnóstico para la elaboración del Plan Departamental de música de Cundinamarca"/>
    <n v="60000000"/>
    <n v="2"/>
    <s v="UN"/>
    <d v="2021-01-01T00:00:00"/>
    <n v="12"/>
    <n v="1"/>
    <s v="OK"/>
    <n v="20000000"/>
    <m/>
    <m/>
    <n v="20000000"/>
    <s v="OK"/>
    <s v="SUBGERENCIA DE CULTURA"/>
  </r>
  <r>
    <s v="33"/>
    <s v="CULTURA"/>
    <s v="279778"/>
    <s v="2020004250346"/>
    <s v="P&gt;298234"/>
    <s v="Consolidación DE LOS PROCESOS, PRÁCTICAS Y AGRUPACIONES DEL ECOSISTEMA MUSICAL DE CUNDINAMARCA A TRAVÉS DEL “PLAN DEPARTAME"/>
    <x v="1"/>
    <s v="P&gt;298234/01"/>
    <s v="3301126"/>
    <s v="Servicio de apoyo al proceso de formación artística y cultural"/>
    <s v="2.3.2.02.02.009"/>
    <x v="2"/>
    <s v="3-0500"/>
    <s v="5/014/CC"/>
    <s v="20200042503463301126"/>
    <m/>
    <m/>
    <s v="014"/>
    <s v="Apoyar 25 procesos musicales en el marco del Plan Departamental de Música."/>
    <s v="Procesos musicales apoyados"/>
    <n v="25"/>
    <n v="7"/>
    <s v="P&gt;298234/01 0010"/>
    <s v="Formular el Plan Departamental de música de Cundinamarca y diseñar el plan de estudios musicales de Cundinamarca, en conjunto con la secretaría de Educación del departamento."/>
    <n v="60000000"/>
    <n v="2"/>
    <s v="UN"/>
    <m/>
    <m/>
    <m/>
    <s v="OK"/>
    <m/>
    <m/>
    <m/>
    <n v="0"/>
    <s v="OK"/>
    <m/>
  </r>
  <r>
    <s v="33"/>
    <s v="CULTURA"/>
    <s v="279778"/>
    <s v="2020004250346"/>
    <s v="P&gt;298234"/>
    <s v="Consolidación DE LOS PROCESOS, PRÁCTICAS Y AGRUPACIONES DEL ECOSISTEMA MUSICAL DE CUNDINAMARCA A TRAVÉS DEL “PLAN DEPARTAME"/>
    <x v="1"/>
    <s v="P&gt;298234/01"/>
    <s v="3301126"/>
    <s v="Servicio de apoyo al proceso de formación artística y cultural"/>
    <s v="2.3.2.02.02.009"/>
    <x v="2"/>
    <s v="3-0500"/>
    <s v="5/014/CC"/>
    <s v="20200042503463301126"/>
    <m/>
    <m/>
    <s v="014"/>
    <s v="Apoyar 25 procesos musicales en el marco del Plan Departamental de Música."/>
    <s v="Procesos musicales apoyados"/>
    <n v="25"/>
    <n v="7"/>
    <s v="P&gt;298234/01 0012"/>
    <s v="Implementación del Plan Departamental de música en Cundinamarca y el plan de estudios musicales de Cundinamarca."/>
    <n v="60000000"/>
    <n v="2"/>
    <s v="UN"/>
    <m/>
    <m/>
    <m/>
    <s v="OK"/>
    <m/>
    <m/>
    <m/>
    <n v="0"/>
    <s v="OK"/>
    <m/>
  </r>
  <r>
    <s v="33"/>
    <s v="CULTURA"/>
    <s v="279778"/>
    <s v="2020004250346"/>
    <s v="P&gt;298234"/>
    <s v="Consolidación DE LOS PROCESOS, PRÁCTICAS Y AGRUPACIONES DEL ECOSISTEMA MUSICAL DE CUNDINAMARCA A TRAVÉS DEL “PLAN DEPARTAME"/>
    <x v="1"/>
    <s v="P&gt;298234/01"/>
    <s v="3301126"/>
    <s v="Servicio de apoyo al proceso de formación artística y cultural"/>
    <s v="2.3.2.02.02.009"/>
    <x v="2"/>
    <s v="3-0500"/>
    <s v="5/014/CC"/>
    <s v="20200042503463301126"/>
    <m/>
    <m/>
    <s v="014"/>
    <s v="Apoyar 25 procesos musicales en el marco del Plan Departamental de Música."/>
    <s v="Procesos musicales apoyados"/>
    <n v="25"/>
    <n v="7"/>
    <s v="P&gt;298234/01 0013"/>
    <s v="Formación, Acompañamiento y seguimiento: municipal, regional y departamental a músicos, estudiantes y formadores de las diferentes prácticas, procesos y agrupaciones musicales."/>
    <n v="300000000"/>
    <n v="2"/>
    <s v="UN"/>
    <d v="2021-01-01T00:00:00"/>
    <n v="12"/>
    <n v="1"/>
    <s v="OK"/>
    <n v="130000000"/>
    <m/>
    <m/>
    <n v="130000000"/>
    <s v="OK"/>
    <s v="SUBGERENCIA DE CULTURA"/>
  </r>
  <r>
    <s v="33"/>
    <s v="CULTURA"/>
    <s v="279778"/>
    <s v="2020004250346"/>
    <s v="P&gt;298234"/>
    <s v="Consolidación DE LOS PROCESOS, PRÁCTICAS Y AGRUPACIONES DEL ECOSISTEMA MUSICAL DE CUNDINAMARCA A TRAVÉS DEL “PLAN DEPARTAME"/>
    <x v="0"/>
    <s v="P&gt;298234/02"/>
    <s v="3301122"/>
    <s v="Servicio de fomento para el acceso de la oferta cultural"/>
    <s v="2.3.2.02.02.009"/>
    <x v="2"/>
    <s v="3-0500"/>
    <s v="5/117/CC"/>
    <s v="20200042503463301122"/>
    <n v="600000000"/>
    <n v="471800000"/>
    <s v="117"/>
    <s v="Realizar el acompañamiento a 20 procesos bandisticos municipales con la banda Sinfónica Juvenil de Cundinamarca."/>
    <s v="Procesos bandisticos beneficiados a través de la banda sinfónica juvenil"/>
    <n v="20"/>
    <n v="6"/>
    <m/>
    <m/>
    <m/>
    <m/>
    <m/>
    <m/>
    <m/>
    <m/>
    <m/>
    <m/>
    <m/>
    <m/>
    <m/>
    <m/>
    <m/>
  </r>
  <r>
    <s v="33"/>
    <s v="CULTURA"/>
    <s v="279778"/>
    <s v="2020004250346"/>
    <s v="P&gt;298234"/>
    <s v="Consolidación DE LOS PROCESOS, PRÁCTICAS Y AGRUPACIONES DEL ECOSISTEMA MUSICAL DE CUNDINAMARCA A TRAVÉS DEL “PLAN DEPARTAME"/>
    <x v="1"/>
    <s v="P&gt;298234/02"/>
    <s v="3301122"/>
    <s v="Servicio de fomento para el acceso de la oferta cultural"/>
    <s v="2.3.2.02.02.009"/>
    <x v="2"/>
    <s v="3-0500"/>
    <s v="5/117/CC"/>
    <s v="20200042503463301122"/>
    <m/>
    <m/>
    <s v="117"/>
    <s v="Realizar el acompañamiento a 20 procesos bandisticos municipales con la banda Sinfónica Juvenil de Cundinamarca."/>
    <s v="Procesos bandisticos beneficiados a través de la banda sinfónica juvenil"/>
    <n v="20"/>
    <n v="6"/>
    <s v="P&gt;298234/02 0001"/>
    <s v="Apoyo a la circulación de procesos de formación musical, de agrupaciones y prácticas musicales del departamento. Realización de conciertos didácticos con las agrupaciones institucionales, asesorías y encuentros pedagógicos musicales como herramienta de in"/>
    <n v="30000000"/>
    <n v="1"/>
    <s v="UN"/>
    <d v="2021-02-01T00:00:00"/>
    <n v="11"/>
    <n v="1"/>
    <s v="OK"/>
    <n v="10000000"/>
    <m/>
    <m/>
    <n v="10000000"/>
    <s v="OK"/>
    <s v="SUBGERENCIA DE CULTURA"/>
  </r>
  <r>
    <s v="33"/>
    <s v="CULTURA"/>
    <s v="279778"/>
    <s v="2020004250346"/>
    <s v="P&gt;298234"/>
    <s v="Consolidación DE LOS PROCESOS, PRÁCTICAS Y AGRUPACIONES DEL ECOSISTEMA MUSICAL DE CUNDINAMARCA A TRAVÉS DEL “PLAN DEPARTAME"/>
    <x v="1"/>
    <s v="P&gt;298234/02"/>
    <s v="3301122"/>
    <s v="Servicio de fomento para el acceso de la oferta cultural"/>
    <s v="2.3.2.02.02.009"/>
    <x v="2"/>
    <s v="3-0500"/>
    <s v="5/117/CC"/>
    <s v="20200042503463301122"/>
    <m/>
    <m/>
    <s v="117"/>
    <s v="Realizar el acompañamiento a 20 procesos bandisticos municipales con la banda Sinfónica Juvenil de Cundinamarca."/>
    <s v="Procesos bandisticos beneficiados a través de la banda sinfónica juvenil"/>
    <n v="20"/>
    <n v="6"/>
    <s v="P&gt;298234/02 0003"/>
    <s v="Apoyo logístico y utilería para el funcionamiento de las agrupaciones institucionales: Coro de cámara, Orquesta de cámara, Banda Sinfónica Juvenil y Orfeón de Cundinamarca"/>
    <n v="69000000"/>
    <n v="3"/>
    <s v="UN"/>
    <d v="2021-02-01T00:00:00"/>
    <n v="11"/>
    <n v="2"/>
    <s v="OK"/>
    <n v="25500000"/>
    <m/>
    <m/>
    <n v="25500000"/>
    <s v="OK"/>
    <s v="SUBGERENCIA DE CULTURA"/>
  </r>
  <r>
    <s v="33"/>
    <s v="CULTURA"/>
    <s v="279778"/>
    <s v="2020004250346"/>
    <s v="P&gt;298234"/>
    <s v="Consolidación DE LOS PROCESOS, PRÁCTICAS Y AGRUPACIONES DEL ECOSISTEMA MUSICAL DE CUNDINAMARCA A TRAVÉS DEL “PLAN DEPARTAME"/>
    <x v="1"/>
    <s v="P&gt;298234/02"/>
    <s v="3301122"/>
    <s v="Servicio de fomento para el acceso de la oferta cultural"/>
    <s v="2.3.2.02.02.009"/>
    <x v="2"/>
    <s v="3-0500"/>
    <s v="5/117/CC"/>
    <s v="20200042503463301122"/>
    <m/>
    <m/>
    <s v="117"/>
    <s v="Realizar el acompañamiento a 20 procesos bandisticos municipales con la banda Sinfónica Juvenil de Cundinamarca."/>
    <s v="Procesos bandisticos beneficiados a través de la banda sinfónica juvenil"/>
    <n v="20"/>
    <n v="6"/>
    <s v="P&gt;298234/02 0004"/>
    <s v="Organización Encuentros Pedagógico en todas las áreas musicales"/>
    <n v="600000000"/>
    <n v="10"/>
    <s v="UN"/>
    <m/>
    <m/>
    <m/>
    <s v="OK"/>
    <m/>
    <m/>
    <m/>
    <n v="0"/>
    <s v="OK"/>
    <m/>
  </r>
  <r>
    <s v="33"/>
    <s v="CULTURA"/>
    <s v="279778"/>
    <s v="2020004250346"/>
    <s v="P&gt;298234"/>
    <s v="Consolidación DE LOS PROCESOS, PRÁCTICAS Y AGRUPACIONES DEL ECOSISTEMA MUSICAL DE CUNDINAMARCA A TRAVÉS DEL “PLAN DEPARTAME"/>
    <x v="1"/>
    <s v="P&gt;298234/02"/>
    <s v="3301122"/>
    <s v="Servicio de fomento para el acceso de la oferta cultural"/>
    <s v="2.3.2.02.02.009"/>
    <x v="2"/>
    <s v="3-0500"/>
    <s v="5/117/CC"/>
    <s v="20200042503463301122"/>
    <m/>
    <m/>
    <s v="117"/>
    <s v="Realizar el acompañamiento a 20 procesos bandisticos municipales con la banda Sinfónica Juvenil de Cundinamarca."/>
    <s v="Procesos bandisticos beneficiados a través de la banda sinfónica juvenil"/>
    <n v="20"/>
    <n v="6"/>
    <s v="P&gt;298234/02 0005"/>
    <s v="Coordinación de las agrupaciones institucionales: Coro de cámara, Orquesta de cámara, Banda Sinfónica Juvenil y Orfeón de Cundinamarca."/>
    <n v="50000000"/>
    <n v="1"/>
    <s v="UN"/>
    <d v="2021-02-01T00:00:00"/>
    <n v="11"/>
    <n v="1"/>
    <s v="OK"/>
    <n v="12500000"/>
    <m/>
    <m/>
    <n v="12500000"/>
    <s v="OK"/>
    <s v="SUBGERENCIA DE CULTURA"/>
  </r>
  <r>
    <s v="33"/>
    <s v="CULTURA"/>
    <s v="279778"/>
    <s v="2020004250346"/>
    <s v="P&gt;298234"/>
    <s v="Consolidación DE LOS PROCESOS, PRÁCTICAS Y AGRUPACIONES DEL ECOSISTEMA MUSICAL DE CUNDINAMARCA A TRAVÉS DEL “PLAN DEPARTAME"/>
    <x v="1"/>
    <s v="P&gt;298234/02"/>
    <s v="3301122"/>
    <s v="Servicio de fomento para el acceso de la oferta cultural"/>
    <s v="2.3.2.02.02.009"/>
    <x v="2"/>
    <s v="3-0500"/>
    <s v="5/117/CC"/>
    <s v="20200042503463301122"/>
    <m/>
    <m/>
    <s v="117"/>
    <s v="Realizar el acompañamiento a 20 procesos bandisticos municipales con la banda Sinfónica Juvenil de Cundinamarca."/>
    <s v="Procesos bandisticos beneficiados a través de la banda sinfónica juvenil"/>
    <n v="20"/>
    <n v="6"/>
    <s v="P&gt;298234/02 0006"/>
    <s v="Implementar la escuela de Lutheria de Cundinamarca para apoyar la fabricación, arreglo, reparación y mantenimiento de los instrumentos musicales de las agrupaciones musicales del Departamento."/>
    <n v="200000000"/>
    <n v="20"/>
    <s v="UN"/>
    <m/>
    <m/>
    <m/>
    <s v="OK"/>
    <m/>
    <m/>
    <m/>
    <n v="0"/>
    <s v="OK"/>
    <m/>
  </r>
  <r>
    <s v="33"/>
    <s v="CULTURA"/>
    <s v="279778"/>
    <s v="2020004250346"/>
    <s v="P&gt;298234"/>
    <s v="Consolidación DE LOS PROCESOS, PRÁCTICAS Y AGRUPACIONES DEL ECOSISTEMA MUSICAL DE CUNDINAMARCA A TRAVÉS DEL “PLAN DEPARTAME"/>
    <x v="1"/>
    <s v="P&gt;298234/02"/>
    <s v="3301122"/>
    <s v="Servicio de fomento para el acceso de la oferta cultural"/>
    <s v="2.3.2.02.02.009"/>
    <x v="2"/>
    <s v="3-0500"/>
    <s v="5/117/CC"/>
    <s v="20200042503463301122"/>
    <m/>
    <m/>
    <s v="117"/>
    <s v="Realizar el acompañamiento a 20 procesos bandisticos municipales con la banda Sinfónica Juvenil de Cundinamarca."/>
    <s v="Procesos bandisticos beneficiados a través de la banda sinfónica juvenil"/>
    <n v="20"/>
    <n v="6"/>
    <s v="P&gt;298234/02 0007"/>
    <s v="Directores de (1) Coro de Cámara y Orfeón, (1) Orquesta de Cámara, (1)Banda Sinfónica."/>
    <n v="210000000"/>
    <n v="1"/>
    <s v="UN"/>
    <d v="2021-02-01T00:00:00"/>
    <n v="11"/>
    <n v="1"/>
    <s v="OK"/>
    <n v="35000000"/>
    <m/>
    <m/>
    <n v="35000000"/>
    <s v="OK"/>
    <s v="SUBGERENCIA DE CULTURA"/>
  </r>
  <r>
    <s v="33"/>
    <s v="CULTURA"/>
    <s v="279778"/>
    <s v="2020004250346"/>
    <s v="P&gt;298234"/>
    <s v="Consolidación DE LOS PROCESOS, PRÁCTICAS Y AGRUPACIONES DEL ECOSISTEMA MUSICAL DE CUNDINAMARCA A TRAVÉS DEL “PLAN DEPARTAME"/>
    <x v="1"/>
    <s v="P&gt;298234/02"/>
    <s v="3301122"/>
    <s v="Servicio de fomento para el acceso de la oferta cultural"/>
    <s v="2.3.2.02.02.009"/>
    <x v="2"/>
    <s v="3-0500"/>
    <s v="5/117/CC"/>
    <s v="20200042503463301122"/>
    <m/>
    <m/>
    <s v="117"/>
    <s v="Realizar el acompañamiento a 20 procesos bandisticos municipales con la banda Sinfónica Juvenil de Cundinamarca."/>
    <s v="Procesos bandisticos beneficiados a través de la banda sinfónica juvenil"/>
    <n v="20"/>
    <n v="6"/>
    <s v="P&gt;298234/02 0008"/>
    <s v="Mantenimiento y/o reparación de instrumentos musicales, adquisición de herramientas y repuestos que faciliten la labor musical y pedagógica."/>
    <n v="100000000"/>
    <n v="1"/>
    <s v="UN"/>
    <m/>
    <m/>
    <m/>
    <s v="OK"/>
    <m/>
    <m/>
    <m/>
    <n v="0"/>
    <s v="OK"/>
    <m/>
  </r>
  <r>
    <s v="33"/>
    <s v="CULTURA"/>
    <s v="279778"/>
    <s v="2020004250346"/>
    <s v="P&gt;298234"/>
    <s v="Consolidación DE LOS PROCESOS, PRÁCTICAS Y AGRUPACIONES DEL ECOSISTEMA MUSICAL DE CUNDINAMARCA A TRAVÉS DEL “PLAN DEPARTAME"/>
    <x v="1"/>
    <s v="P&gt;298234/02"/>
    <s v="3301122"/>
    <s v="Servicio de fomento para el acceso de la oferta cultural"/>
    <s v="2.3.2.02.02.009"/>
    <x v="2"/>
    <s v="3-0500"/>
    <s v="5/117/CC"/>
    <s v="20200042503463301122"/>
    <m/>
    <m/>
    <s v="117"/>
    <s v="Realizar el acompañamiento a 20 procesos bandisticos municipales con la banda Sinfónica Juvenil de Cundinamarca."/>
    <s v="Procesos bandisticos beneficiados a través de la banda sinfónica juvenil"/>
    <n v="20"/>
    <n v="6"/>
    <s v="P&gt;298234/02 0009"/>
    <s v="Conformación, implementación y funcionamiento de agrupación institucional Coro de cámara de Cundinamarca."/>
    <n v="228000000"/>
    <n v="1"/>
    <s v="UN"/>
    <m/>
    <m/>
    <m/>
    <s v="OK"/>
    <m/>
    <m/>
    <m/>
    <n v="0"/>
    <s v="OK"/>
    <m/>
  </r>
  <r>
    <s v="33"/>
    <s v="CULTURA"/>
    <s v="279778"/>
    <s v="2020004250346"/>
    <s v="P&gt;298234"/>
    <s v="Consolidación DE LOS PROCESOS, PRÁCTICAS Y AGRUPACIONES DEL ECOSISTEMA MUSICAL DE CUNDINAMARCA A TRAVÉS DEL “PLAN DEPARTAME"/>
    <x v="1"/>
    <s v="P&gt;298234/02"/>
    <s v="3301122"/>
    <s v="Servicio de fomento para el acceso de la oferta cultural"/>
    <s v="2.3.2.02.02.009"/>
    <x v="2"/>
    <s v="3-0500"/>
    <s v="5/117/CC"/>
    <s v="20200042503463301122"/>
    <m/>
    <m/>
    <s v="117"/>
    <s v="Realizar el acompañamiento a 20 procesos bandisticos municipales con la banda Sinfónica Juvenil de Cundinamarca."/>
    <s v="Procesos bandisticos beneficiados a través de la banda sinfónica juvenil"/>
    <n v="20"/>
    <n v="6"/>
    <s v="P&gt;298234/02 0011"/>
    <s v="Conformación, implementación y funcionamiento de la agrupación institucional Orquesta de cámara de Cundinamarca"/>
    <n v="395200000"/>
    <n v="1"/>
    <s v="UN"/>
    <m/>
    <m/>
    <m/>
    <s v="OK"/>
    <m/>
    <m/>
    <m/>
    <n v="0"/>
    <s v="OK"/>
    <m/>
  </r>
  <r>
    <s v="40"/>
    <s v="VIVIENDA, CIUDAD Y TERRITORIO"/>
    <s v="277661"/>
    <s v="2020004250262"/>
    <s v="P&gt;298183"/>
    <s v="Fortalecimiento del plan departamental de agua en Cundinamarca"/>
    <x v="0"/>
    <s v="P&gt;298183/01"/>
    <s v="4003025"/>
    <s v="Servicios de apoyo financiero para la ejecución de proyectos de acueductos y alcantarillado"/>
    <s v="2.3.2.02.02.009"/>
    <x v="3"/>
    <s v="8-0100"/>
    <s v="5/288/FS"/>
    <s v="20200042502624003025"/>
    <n v="18540000000"/>
    <m/>
    <s v="288"/>
    <s v="Ejecutar la transferencia del 100% de los recursos destinados a agua potable y saneamiento básico en el marco del Plan Departamental de Aguas."/>
    <s v="Transferencia de recursos"/>
    <n v="100"/>
    <n v="100"/>
    <m/>
    <m/>
    <m/>
    <m/>
    <m/>
    <m/>
    <m/>
    <m/>
    <m/>
    <m/>
    <m/>
    <m/>
    <m/>
    <m/>
    <m/>
  </r>
  <r>
    <s v="40"/>
    <s v="VIVIENDA, CIUDAD Y TERRITORIO"/>
    <s v="277661"/>
    <s v="2020004250262"/>
    <s v="P&gt;298183"/>
    <s v="Fortalecimiento del plan departamental de agua en Cundinamarca"/>
    <x v="1"/>
    <s v="P&gt;298183/01"/>
    <s v="4003025"/>
    <s v="Servicios de apoyo financiero para la ejecución de proyectos de acueductos y alcantarillado"/>
    <s v="2.3.2.02.02.009"/>
    <x v="3"/>
    <s v="8-0100"/>
    <s v="5/288/FS"/>
    <s v="20200042502624003025"/>
    <m/>
    <m/>
    <s v="288"/>
    <s v="Ejecutar la transferencia del 100% de los recursos destinados a agua potable y saneamiento básico en el marco del Plan Departamental de Aguas."/>
    <s v="Transferencia de recursos"/>
    <n v="100"/>
    <n v="100"/>
    <s v="P&gt;298183/01 0001"/>
    <s v="ESTUDIOS JURÍDICO, TÉCNICOS Y FINANCIEROS PARA LA TRANSFERENCIA DE LOS RECURSOS"/>
    <n v="16500000"/>
    <n v="1"/>
    <s v="UN"/>
    <m/>
    <m/>
    <m/>
    <s v="OK"/>
    <m/>
    <m/>
    <m/>
    <m/>
    <m/>
    <m/>
  </r>
  <r>
    <s v="40"/>
    <s v="VIVIENDA, CIUDAD Y TERRITORIO"/>
    <s v="277661"/>
    <s v="2020004250262"/>
    <s v="P&gt;298183"/>
    <s v="Fortalecimiento del plan departamental de agua en Cundinamarca"/>
    <x v="1"/>
    <s v="P&gt;298183/01"/>
    <s v="4003025"/>
    <s v="Servicios de apoyo financiero para la ejecución de proyectos de acueductos y alcantarillado"/>
    <s v="2.3.2.02.02.009"/>
    <x v="3"/>
    <s v="8-0100"/>
    <s v="5/288/FS"/>
    <s v="20200042502624003025"/>
    <m/>
    <m/>
    <s v="288"/>
    <s v="Ejecutar la transferencia del 100% de los recursos destinados a agua potable y saneamiento básico en el marco del Plan Departamental de Aguas."/>
    <s v="Transferencia de recursos"/>
    <n v="100"/>
    <n v="100"/>
    <s v="P&gt;298183/01 0003"/>
    <s v="TRANSFERIR RECURSOS AL FIA ASIGNADOS AL PLAN DEPARTAMENTAL DE AGUA PAP - PDA DE CUNDINAMARCA, EJECUTADOS POR EL GESTOR - CON SITUACION DE FONDOS - SSF"/>
    <n v="12891373742"/>
    <n v="1"/>
    <s v="UN"/>
    <d v="2021-01-02T00:00:00"/>
    <n v="11"/>
    <n v="1"/>
    <s v="OK"/>
    <m/>
    <m/>
    <m/>
    <m/>
    <m/>
    <m/>
  </r>
  <r>
    <s v="40"/>
    <s v="VIVIENDA, CIUDAD Y TERRITORIO"/>
    <s v="277661"/>
    <s v="2020004250262"/>
    <s v="P&gt;298183"/>
    <s v="Fortalecimiento del plan departamental de agua en Cundinamarca"/>
    <x v="1"/>
    <s v="P&gt;298183/01"/>
    <s v="4003025"/>
    <s v="Servicios de apoyo financiero para la ejecución de proyectos de acueductos y alcantarillado"/>
    <s v="2.3.2.02.02.009"/>
    <x v="3"/>
    <s v="8-0100"/>
    <s v="5/288/FS"/>
    <s v="20200042502624003025"/>
    <m/>
    <m/>
    <s v="288"/>
    <s v="Ejecutar la transferencia del 100% de los recursos destinados a agua potable y saneamiento básico en el marco del Plan Departamental de Aguas."/>
    <s v="Transferencia de recursos"/>
    <n v="100"/>
    <n v="100"/>
    <s v="P&gt;298183/01 0005"/>
    <s v="TRANSFERIR RECURSOS AL GESTOR ASIGNADOS AL PLAN DEPARTAMENTAL DE AGUA PAP - PDA DE CUINDINAMARCA, EJECUTADOS POR EL GESTOR - CON SITUACIÓN DE FONDOS"/>
    <n v="12891373739"/>
    <n v="1"/>
    <s v="UN"/>
    <m/>
    <m/>
    <m/>
    <s v="OK"/>
    <m/>
    <m/>
    <m/>
    <m/>
    <m/>
    <m/>
  </r>
  <r>
    <s v="40"/>
    <s v="VIVIENDA, CIUDAD Y TERRITORIO"/>
    <s v="277661"/>
    <s v="2020004250262"/>
    <s v="P&gt;298183"/>
    <s v="Fortalecimiento del plan departamental de agua en Cundinamarca"/>
    <x v="1"/>
    <s v="P&gt;298183/01"/>
    <s v="4003025"/>
    <s v="Servicios de apoyo financiero para la ejecución de proyectos de acueductos y alcantarillado"/>
    <s v="2.3.2.02.02.009"/>
    <x v="3"/>
    <s v="8-0100"/>
    <s v="5/288/FS"/>
    <s v="20200042502624003025"/>
    <m/>
    <m/>
    <s v="288"/>
    <s v="Ejecutar la transferencia del 100% de los recursos destinados a agua potable y saneamiento básico en el marco del Plan Departamental de Aguas."/>
    <s v="Transferencia de recursos"/>
    <n v="100"/>
    <n v="100"/>
    <s v="P&gt;298183/01 0006"/>
    <s v="TRANSFERIR RECURSOS AL FIA ASIGNADOS AL PLAN DEPARTAMENTAL DE AGUA PAP - PDA DE CUINDINAMARCA, EJECUTADOS POR EL GESTOR -SIN SITUACION DE FONDOS"/>
    <n v="43443516726"/>
    <n v="1"/>
    <s v="UN"/>
    <d v="2021-02-01T00:00:00"/>
    <n v="11"/>
    <n v="1"/>
    <s v="OK"/>
    <m/>
    <m/>
    <m/>
    <m/>
    <m/>
    <m/>
  </r>
  <r>
    <s v="40"/>
    <s v="VIVIENDA, CIUDAD Y TERRITORIO"/>
    <s v="277661"/>
    <s v="2020004250262"/>
    <s v="P&gt;298183"/>
    <s v="Fortalecimiento del plan departamental de agua en Cundinamarca"/>
    <x v="1"/>
    <s v="P&gt;298183/01"/>
    <s v="4003025"/>
    <s v="Servicios de apoyo financiero para la ejecución de proyectos de acueductos y alcantarillado"/>
    <s v="2.3.2.02.02.009"/>
    <x v="3"/>
    <s v="8-0100"/>
    <s v="5/288/FS"/>
    <s v="20200042502624003025"/>
    <m/>
    <m/>
    <s v="288"/>
    <s v="Ejecutar la transferencia del 100% de los recursos destinados a agua potable y saneamiento básico en el marco del Plan Departamental de Aguas."/>
    <s v="Transferencia de recursos"/>
    <n v="100"/>
    <n v="100"/>
    <s v="P&gt;298183/01 0007"/>
    <s v="TRANSFERENCIA RECURSOS FINANCIEROS A LOS MUNICIPIOS PARA EL ASEGURAMIENTO DE LA PRESTACION DE LOS SERVICIOS PUBLICOS DE ACUEDUCTO, ALCANTARILLADO Y ASEO, DENTRO DEL PLAN DEPARTAMENTAL DE AGUA PAP - PDA DE CUNDINAMARCA."/>
    <n v="12891373739"/>
    <n v="1"/>
    <s v="UN"/>
    <m/>
    <m/>
    <m/>
    <s v="OK"/>
    <m/>
    <m/>
    <m/>
    <m/>
    <m/>
    <m/>
  </r>
  <r>
    <s v="33"/>
    <s v="CULTURA"/>
    <s v="279778"/>
    <s v="2020004250346"/>
    <s v="P&gt;298234"/>
    <s v="Consolidación DE LOS PROCESOS, PRÁCTICAS Y AGRUPACIONES DEL ECOSISTEMA MUSICAL DE CUNDINAMARCA A TRAVÉS DEL “PLAN DEPARTAME"/>
    <x v="1"/>
    <s v="P&gt;298234/02"/>
    <s v="3301122"/>
    <s v="Servicio de fomento para el acceso de la oferta cultural"/>
    <s v="2.3.2.02.02.009"/>
    <x v="2"/>
    <s v="3-0500"/>
    <s v="5/117/CC"/>
    <s v="20200042503463301122"/>
    <m/>
    <m/>
    <s v="117"/>
    <s v="Realizar el acompañamiento a 20 procesos bandisticos municipales con la banda Sinfónica Juvenil de Cundinamarca."/>
    <s v="Procesos bandisticos beneficiados a través de la banda sinfónica juvenil"/>
    <n v="20"/>
    <n v="6"/>
    <s v="P&gt;298234/02 0014"/>
    <s v="Conformación, implementación y funcionamiento de la agrupación institucional Banda Sinfónica Juvenil de Cundinamarca."/>
    <n v="917000000"/>
    <n v="1"/>
    <s v="UN"/>
    <d v="2021-02-01T00:00:00"/>
    <n v="11"/>
    <n v="1"/>
    <s v="OK"/>
    <n v="517000000"/>
    <m/>
    <m/>
    <n v="517000000"/>
    <s v="OK"/>
    <s v="SUBGERENCIA DE CULTURA"/>
  </r>
  <r>
    <s v="33"/>
    <s v="CULTURA"/>
    <s v="279778"/>
    <s v="2020004250346"/>
    <s v="P&gt;298234"/>
    <s v="Consolidación DE LOS PROCESOS, PRÁCTICAS Y AGRUPACIONES DEL ECOSISTEMA MUSICAL DE CUNDINAMARCA A TRAVÉS DEL “PLAN DEPARTAME"/>
    <x v="1"/>
    <s v="P&gt;298234/02"/>
    <s v="3301122"/>
    <s v="Servicio de fomento para el acceso de la oferta cultural"/>
    <s v="2.3.2.02.02.009"/>
    <x v="2"/>
    <s v="3-0500"/>
    <s v="5/117/CC"/>
    <s v="20200042503463301122"/>
    <m/>
    <m/>
    <s v="117"/>
    <s v="Realizar el acompañamiento a 20 procesos bandisticos municipales con la banda Sinfónica Juvenil de Cundinamarca."/>
    <s v="Procesos bandisticos beneficiados a través de la banda sinfónica juvenil"/>
    <n v="20"/>
    <n v="6"/>
    <s v="P&gt;298234/02 0016"/>
    <s v="Dotación de instrumentos, implementos y accesorios musicales, uniformes, papelería, adquisición de métodos, partituras, obras originales y arreglos musicales de diferentes géneros, estilos y grados de dificultad que faciliten la labor musical y pedagógica"/>
    <n v="200000000"/>
    <n v="20"/>
    <s v="UN"/>
    <m/>
    <m/>
    <m/>
    <s v="OK"/>
    <m/>
    <m/>
    <m/>
    <n v="0"/>
    <s v="OK"/>
    <m/>
  </r>
  <r>
    <s v="33"/>
    <s v="CULTURA"/>
    <s v="279778"/>
    <s v="2020004250346"/>
    <s v="P&gt;298234"/>
    <s v="Consolidación DE LOS PROCESOS, PRÁCTICAS Y AGRUPACIONES DEL ECOSISTEMA MUSICAL DE CUNDINAMARCA A TRAVÉS DEL “PLAN DEPARTAME"/>
    <x v="0"/>
    <s v="P&gt;298234/03"/>
    <s v="3301073"/>
    <s v="Servicio de circulación artística y cultural"/>
    <s v="2.3.2.02.02.009"/>
    <x v="2"/>
    <s v="3-0500"/>
    <s v="5/267/CC"/>
    <s v="20200042503463301073"/>
    <n v="60000000"/>
    <n v="58200000"/>
    <s v="267"/>
    <s v="Potencializar 40 procesos creativos culturales contemporáneos."/>
    <s v="Procesos creativos culturales contemporáneos potencializados"/>
    <n v="40"/>
    <n v="14"/>
    <m/>
    <m/>
    <m/>
    <m/>
    <m/>
    <m/>
    <m/>
    <m/>
    <m/>
    <m/>
    <m/>
    <m/>
    <m/>
    <m/>
    <m/>
  </r>
  <r>
    <s v="33"/>
    <s v="CULTURA"/>
    <s v="279778"/>
    <s v="2020004250346"/>
    <s v="P&gt;298234"/>
    <s v="Consolidación DE LOS PROCESOS, PRÁCTICAS Y AGRUPACIONES DEL ECOSISTEMA MUSICAL DE CUNDINAMARCA A TRAVÉS DEL “PLAN DEPARTAME"/>
    <x v="1"/>
    <s v="P&gt;298234/03"/>
    <s v="3301073"/>
    <s v="Servicio de circulación artística y cultural"/>
    <s v="2.3.2.02.02.009"/>
    <x v="2"/>
    <s v="3-0500"/>
    <s v="5/267/CC"/>
    <s v="20200042503463301073"/>
    <m/>
    <m/>
    <s v="267"/>
    <s v="Potencializar 40 procesos creativos culturales contemporáneos."/>
    <s v="Procesos creativos culturales contemporáneos potencializados"/>
    <n v="40"/>
    <n v="14"/>
    <s v="P&gt;298234/03 0015"/>
    <s v="Formación, comercialización y ruedas de negocios: Cinematografía, creación, circulación, organización de grupos de interés."/>
    <n v="65000000"/>
    <n v="1"/>
    <s v="UN"/>
    <d v="2021-02-01T00:00:00"/>
    <n v="11"/>
    <n v="1"/>
    <s v="OK"/>
    <n v="60000000"/>
    <m/>
    <m/>
    <n v="60000000"/>
    <s v="OK"/>
    <s v="SUBGERENCIA DE CULTURA"/>
  </r>
  <r>
    <s v="33"/>
    <s v="CULTURA"/>
    <s v="279634"/>
    <s v="2020004250347"/>
    <s v="P&gt;298242"/>
    <s v="Investigación Y REALIZACIÓN DE ACTIVIDADES PARA LA APROPIACIÓN SOCIAL DEL PATRIMONIO CULTURAL, EN EL DEPARTAMENTO DE CUNDINAM"/>
    <x v="0"/>
    <s v="P&gt;298242/02"/>
    <s v="3302001"/>
    <s v="Documentos Investigación"/>
    <s v="2.3.2.02.02.009"/>
    <x v="2"/>
    <s v="3-1000"/>
    <s v="5/045/CC"/>
    <s v="20200042503473302001"/>
    <n v="100000000"/>
    <n v="0"/>
    <s v="045"/>
    <s v="Cofinanciar 8 proyectos que permitan la socialización y acceso al patrimonio cultural inmaterial."/>
    <s v="Proyectos cofinanciados"/>
    <n v="8"/>
    <n v="2"/>
    <m/>
    <m/>
    <m/>
    <m/>
    <m/>
    <m/>
    <m/>
    <m/>
    <m/>
    <m/>
    <m/>
    <m/>
    <m/>
    <m/>
    <m/>
  </r>
  <r>
    <s v="33"/>
    <s v="CULTURA"/>
    <s v="279634"/>
    <s v="2020004250347"/>
    <s v="P&gt;298242"/>
    <s v="Investigación Y REALIZACIÓN DE ACTIVIDADES PARA LA APROPIACIÓN SOCIAL DEL PATRIMONIO CULTURAL, EN EL DEPARTAMENTO DE CUNDINAM"/>
    <x v="1"/>
    <s v="P&gt;298242/02"/>
    <s v="3302001"/>
    <s v="Documentos Investigación"/>
    <s v="2.3.2.02.02.009"/>
    <x v="2"/>
    <s v="3-1000"/>
    <s v="5/045/CC"/>
    <s v="20200042503473302001"/>
    <m/>
    <m/>
    <s v="045"/>
    <s v="Cofinanciar 8 proyectos que permitan la socialización y acceso al patrimonio cultural inmaterial."/>
    <s v="Proyectos cofinanciados"/>
    <n v="8"/>
    <n v="2"/>
    <s v="P&gt;298242/02 0005"/>
    <s v="Realización de inventarios e investigaciones del patrimonio cultural, entre ellas investigaciones del patrimonio arqueologico."/>
    <n v="420000000"/>
    <n v="3"/>
    <s v="Num"/>
    <d v="2021-05-01T00:00:00"/>
    <n v="8"/>
    <n v="1"/>
    <s v="OK"/>
    <n v="70000000"/>
    <m/>
    <m/>
    <n v="70000000"/>
    <s v="OK"/>
    <s v="SUBGERENCIA DE CULTURA"/>
  </r>
  <r>
    <s v="33"/>
    <s v="CULTURA"/>
    <s v="279634"/>
    <s v="2020004250347"/>
    <s v="P&gt;298242"/>
    <s v="Investigación Y REALIZACIÓN DE ACTIVIDADES PARA LA APROPIACIÓN SOCIAL DEL PATRIMONIO CULTURAL, EN EL DEPARTAMENTO DE CUNDINAM"/>
    <x v="1"/>
    <s v="P&gt;298242/02"/>
    <s v="3302001"/>
    <s v="Documentos Investigación"/>
    <s v="2.3.2.02.02.009"/>
    <x v="2"/>
    <s v="3-1000"/>
    <s v="5/045/CC"/>
    <s v="20200042503473302001"/>
    <m/>
    <m/>
    <s v="045"/>
    <s v="Cofinanciar 8 proyectos que permitan la socialización y acceso al patrimonio cultural inmaterial."/>
    <s v="Proyectos cofinanciados"/>
    <n v="8"/>
    <n v="2"/>
    <s v="P&gt;298242/02 0007"/>
    <s v="Elaboración de material didáctico para su divulgación."/>
    <n v="90000000"/>
    <n v="3"/>
    <s v="Num"/>
    <d v="2021-05-01T00:00:00"/>
    <n v="8"/>
    <n v="1"/>
    <s v="OK"/>
    <n v="30000000"/>
    <m/>
    <m/>
    <n v="30000000"/>
    <s v="OK"/>
    <s v="SUBGERENCIA DE CULTURA"/>
  </r>
  <r>
    <s v="33"/>
    <s v="CULTURA"/>
    <s v="279634"/>
    <s v="2020004250347"/>
    <s v="P&gt;298242"/>
    <s v="Investigación Y REALIZACIÓN DE ACTIVIDADES PARA LA APROPIACIÓN SOCIAL DEL PATRIMONIO CULTURAL, EN EL DEPARTAMENTO DE CUNDINAM"/>
    <x v="0"/>
    <s v="P&gt;298242/03"/>
    <s v="3302049"/>
    <s v="Servicio de salvaguardia al patrimonio inmaterial"/>
    <s v="2.3.2.02.02.009"/>
    <x v="2"/>
    <s v="3-1000"/>
    <s v="5/045/CC"/>
    <s v="20200042503473302049"/>
    <n v="100000000"/>
    <n v="0"/>
    <s v="045"/>
    <s v="Cofinanciar 8 proyectos que permitan la socialización y acceso al patrimonio cultural inmaterial."/>
    <s v="Proyectos cofinanciados"/>
    <n v="8"/>
    <n v="2"/>
    <m/>
    <m/>
    <m/>
    <m/>
    <m/>
    <m/>
    <m/>
    <m/>
    <m/>
    <m/>
    <m/>
    <m/>
    <m/>
    <m/>
    <m/>
  </r>
  <r>
    <s v="33"/>
    <s v="CULTURA"/>
    <s v="279634"/>
    <s v="2020004250347"/>
    <s v="P&gt;298242"/>
    <s v="Investigación Y REALIZACIÓN DE ACTIVIDADES PARA LA APROPIACIÓN SOCIAL DEL PATRIMONIO CULTURAL, EN EL DEPARTAMENTO DE CUNDINAM"/>
    <x v="1"/>
    <s v="P&gt;298242/03"/>
    <s v="3302049"/>
    <s v="Servicio de salvaguardia al patrimonio inmaterial"/>
    <s v="2.3.2.02.02.009"/>
    <x v="2"/>
    <s v="3-1000"/>
    <s v="5/045/CC"/>
    <s v="20200042503473302049"/>
    <m/>
    <m/>
    <s v="045"/>
    <s v="Cofinanciar 8 proyectos que permitan la socialización y acceso al patrimonio cultural inmaterial."/>
    <s v="Proyectos cofinanciados"/>
    <n v="8"/>
    <n v="2"/>
    <s v="P&gt;298242/03 0012"/>
    <s v="Encuentros, capacitación y actividades para la valoración, apropiación y conocimiento del patrimonio cultural."/>
    <n v="360000000"/>
    <n v="3"/>
    <s v="Num"/>
    <d v="2021-05-01T00:00:00"/>
    <n v="8"/>
    <n v="1"/>
    <s v="OK"/>
    <n v="100000000"/>
    <m/>
    <m/>
    <n v="100000000"/>
    <s v="OK"/>
    <s v="SUBGERENCIA DE CULTURA"/>
  </r>
  <r>
    <s v="33"/>
    <s v="CULTURA"/>
    <s v="279634"/>
    <s v="2020004250347"/>
    <s v="P&gt;298242"/>
    <s v="Investigación Y REALIZACIÓN DE ACTIVIDADES PARA LA APROPIACIÓN SOCIAL DEL PATRIMONIO CULTURAL, EN EL DEPARTAMENTO DE CUNDINAM"/>
    <x v="0"/>
    <s v="P&gt;298242/04"/>
    <s v="3302058"/>
    <s v="Servicio de museología"/>
    <s v="2.3.2.02.02.009"/>
    <x v="2"/>
    <s v="3-1000"/>
    <s v="5/045/CC"/>
    <s v="20200042503473302058"/>
    <n v="113663894"/>
    <n v="0"/>
    <s v="045"/>
    <s v="Cofinanciar 8 proyectos que permitan la socialización y acceso al patrimonio cultural inmaterial."/>
    <s v="Proyectos cofinanciados"/>
    <n v="8"/>
    <n v="2"/>
    <m/>
    <m/>
    <m/>
    <m/>
    <m/>
    <m/>
    <m/>
    <m/>
    <m/>
    <m/>
    <m/>
    <m/>
    <m/>
    <m/>
    <m/>
  </r>
  <r>
    <s v="33"/>
    <s v="CULTURA"/>
    <s v="279634"/>
    <s v="2020004250347"/>
    <s v="P&gt;298242"/>
    <s v="Investigación Y REALIZACIÓN DE ACTIVIDADES PARA LA APROPIACIÓN SOCIAL DEL PATRIMONIO CULTURAL, EN EL DEPARTAMENTO DE CUNDINAM"/>
    <x v="1"/>
    <s v="P&gt;298242/04"/>
    <s v="3302058"/>
    <s v="Servicio de museología"/>
    <s v="2.3.2.02.02.009"/>
    <x v="2"/>
    <s v="3-1000"/>
    <s v="5/045/CC"/>
    <s v="20200042503473302058"/>
    <m/>
    <m/>
    <s v="045"/>
    <s v="Cofinanciar 8 proyectos que permitan la socialización y acceso al patrimonio cultural inmaterial."/>
    <s v="Proyectos cofinanciados"/>
    <n v="8"/>
    <n v="2"/>
    <s v="P&gt;298242/04 0002"/>
    <s v="Encuentros de capacitación y fortalecimiento de redes de entidades museales y los vigías del patrimonio."/>
    <n v="80000000"/>
    <n v="2"/>
    <s v="Num"/>
    <m/>
    <m/>
    <m/>
    <s v="OK"/>
    <m/>
    <m/>
    <m/>
    <n v="0"/>
    <s v="OK"/>
    <m/>
  </r>
  <r>
    <s v="33"/>
    <s v="CULTURA"/>
    <s v="279634"/>
    <s v="2020004250347"/>
    <s v="P&gt;298242"/>
    <s v="Investigación Y REALIZACIÓN DE ACTIVIDADES PARA LA APROPIACIÓN SOCIAL DEL PATRIMONIO CULTURAL, EN EL DEPARTAMENTO DE CUNDINAM"/>
    <x v="1"/>
    <s v="P&gt;298242/04"/>
    <s v="3302058"/>
    <s v="Servicio de museología"/>
    <s v="2.3.2.02.02.009"/>
    <x v="2"/>
    <s v="3-1000"/>
    <s v="5/045/CC"/>
    <s v="20200042503473302058"/>
    <m/>
    <m/>
    <s v="045"/>
    <s v="Cofinanciar 8 proyectos que permitan la socialización y acceso al patrimonio cultural inmaterial."/>
    <s v="Proyectos cofinanciados"/>
    <n v="8"/>
    <n v="2"/>
    <s v="P&gt;298242/04 0006"/>
    <s v="Diseño y elaboración de guiones museológios y museográficos."/>
    <n v="240000000"/>
    <n v="2"/>
    <s v="Num"/>
    <d v="2021-05-01T00:00:00"/>
    <n v="8"/>
    <n v="1"/>
    <s v="OK"/>
    <n v="113663894"/>
    <m/>
    <m/>
    <n v="113663894"/>
    <s v="OK"/>
    <s v="SUBGERENCIA DE CULTURA"/>
  </r>
  <r>
    <s v="33"/>
    <s v="CULTURA"/>
    <s v="279634"/>
    <s v="2020004250347"/>
    <s v="P&gt;298242"/>
    <s v="Investigación Y REALIZACIÓN DE ACTIVIDADES PARA LA APROPIACIÓN SOCIAL DEL PATRIMONIO CULTURAL, EN EL DEPARTAMENTO DE CUNDINAM"/>
    <x v="1"/>
    <s v="P&gt;298242/04"/>
    <s v="3302058"/>
    <s v="Servicio de museología"/>
    <s v="2.3.2.02.02.009"/>
    <x v="2"/>
    <s v="3-1000"/>
    <s v="5/045/CC"/>
    <s v="20200042503473302058"/>
    <m/>
    <m/>
    <s v="045"/>
    <s v="Cofinanciar 8 proyectos que permitan la socialización y acceso al patrimonio cultural inmaterial."/>
    <s v="Proyectos cofinanciados"/>
    <n v="8"/>
    <n v="2"/>
    <s v="P&gt;298242/04 0009"/>
    <s v="Mejoramiento y dotación de las Entidades Museales."/>
    <n v="300000000"/>
    <n v="2"/>
    <s v="Num"/>
    <m/>
    <m/>
    <m/>
    <s v="OK"/>
    <m/>
    <m/>
    <m/>
    <n v="0"/>
    <s v="OK"/>
    <m/>
  </r>
  <r>
    <s v="33"/>
    <s v="CULTURA"/>
    <s v="279779"/>
    <s v="2020004250361"/>
    <s v="P&gt;298254"/>
    <s v="Conservación RESTAURACIÓN Y ADECUACIÓN DEL PATRIMONIO CULTURAL DE CUNDINAMARCA Cundinamarca"/>
    <x v="0"/>
    <s v="P&gt;298254/01"/>
    <s v="3302073"/>
    <s v="Servicios de restauración del patrimonio cultural material inmueble"/>
    <s v="2.3.2.02.02.009"/>
    <x v="2"/>
    <s v="3-1000"/>
    <s v="5/046/CC"/>
    <s v="20200042503613302073"/>
    <n v="1168548533"/>
    <n v="0"/>
    <s v="046"/>
    <s v="Intervenir 8 inmuebles de patrimonio material."/>
    <s v="Inmuebles intervenidos"/>
    <n v="8"/>
    <n v="2"/>
    <m/>
    <m/>
    <m/>
    <m/>
    <m/>
    <m/>
    <m/>
    <m/>
    <m/>
    <m/>
    <m/>
    <m/>
    <m/>
    <m/>
    <m/>
  </r>
  <r>
    <s v="33"/>
    <s v="CULTURA"/>
    <s v="279779"/>
    <s v="2020004250361"/>
    <s v="P&gt;298254"/>
    <s v="Conservación RESTAURACIÓN Y ADECUACIÓN DEL PATRIMONIO CULTURAL DE CUNDINAMARCA Cundinamarca"/>
    <x v="1"/>
    <s v="P&gt;298254/01"/>
    <s v="3302073"/>
    <s v="Servicios de restauración del patrimonio cultural material inmueble"/>
    <s v="2.3.2.02.02.009"/>
    <x v="2"/>
    <s v="3-1000"/>
    <s v="5/046/CC"/>
    <s v="20200042503613302073"/>
    <m/>
    <m/>
    <s v="046"/>
    <s v="Intervenir 8 inmuebles de patrimonio material."/>
    <s v="Inmuebles intervenidos"/>
    <n v="8"/>
    <n v="2"/>
    <s v="P&gt;298254/01 0003"/>
    <s v="Interventoría"/>
    <n v="1500000000"/>
    <n v="2"/>
    <s v="Num"/>
    <d v="2021-05-01T00:00:00"/>
    <n v="8"/>
    <n v="1"/>
    <s v="OK"/>
    <n v="150000000"/>
    <m/>
    <m/>
    <n v="150000000"/>
    <s v="OK"/>
    <s v="SUBGERENCIA DE CULTURA"/>
  </r>
  <r>
    <s v="33"/>
    <s v="CULTURA"/>
    <s v="279779"/>
    <s v="2020004250361"/>
    <s v="P&gt;298254"/>
    <s v="Conservación RESTAURACIÓN Y ADECUACIÓN DEL PATRIMONIO CULTURAL DE CUNDINAMARCA Cundinamarca"/>
    <x v="1"/>
    <s v="P&gt;298254/01"/>
    <s v="3302073"/>
    <s v="Servicios de restauración del patrimonio cultural material inmueble"/>
    <s v="2.3.2.02.02.009"/>
    <x v="2"/>
    <s v="3-1000"/>
    <s v="5/046/CC"/>
    <s v="20200042503613302073"/>
    <m/>
    <m/>
    <s v="046"/>
    <s v="Intervenir 8 inmuebles de patrimonio material."/>
    <s v="Inmuebles intervenidos"/>
    <n v="8"/>
    <n v="2"/>
    <s v="P&gt;298254/01 0005"/>
    <s v="Estudios, diseños y restauración de patrimonio mueble adosado al patrimonio inmueble"/>
    <n v="1460000000"/>
    <n v="2"/>
    <s v="Num"/>
    <m/>
    <m/>
    <m/>
    <s v="OK"/>
    <m/>
    <m/>
    <m/>
    <n v="0"/>
    <s v="OK"/>
    <m/>
  </r>
  <r>
    <s v="33"/>
    <s v="CULTURA"/>
    <s v="279779"/>
    <s v="2020004250361"/>
    <s v="P&gt;298254"/>
    <s v="Conservación RESTAURACIÓN Y ADECUACIÓN DEL PATRIMONIO CULTURAL DE CUNDINAMARCA Cundinamarca"/>
    <x v="1"/>
    <s v="P&gt;298254/01"/>
    <s v="3302073"/>
    <s v="Servicios de restauración del patrimonio cultural material inmueble"/>
    <s v="2.3.2.02.02.009"/>
    <x v="2"/>
    <s v="3-1000"/>
    <s v="5/046/CC"/>
    <s v="20200042503613302073"/>
    <m/>
    <m/>
    <s v="046"/>
    <s v="Intervenir 8 inmuebles de patrimonio material."/>
    <s v="Inmuebles intervenidos"/>
    <n v="8"/>
    <n v="2"/>
    <s v="P&gt;298254/01 0006"/>
    <s v="Planes Especiales de Manejo y Protección de Bienes de Interés Cultural (PEMP)"/>
    <n v="1000000000"/>
    <n v="2"/>
    <s v="Num"/>
    <m/>
    <m/>
    <m/>
    <s v="OK"/>
    <m/>
    <m/>
    <m/>
    <n v="0"/>
    <s v="OK"/>
    <m/>
  </r>
  <r>
    <s v="33"/>
    <s v="CULTURA"/>
    <s v="279779"/>
    <s v="2020004250361"/>
    <s v="P&gt;298254"/>
    <s v="Conservación RESTAURACIÓN Y ADECUACIÓN DEL PATRIMONIO CULTURAL DE CUNDINAMARCA Cundinamarca"/>
    <x v="1"/>
    <s v="P&gt;298254/01"/>
    <s v="3302073"/>
    <s v="Servicios de restauración del patrimonio cultural material inmueble"/>
    <s v="2.3.2.02.02.009"/>
    <x v="2"/>
    <s v="3-1000"/>
    <s v="5/046/CC"/>
    <s v="20200042503613302073"/>
    <m/>
    <m/>
    <s v="046"/>
    <s v="Intervenir 8 inmuebles de patrimonio material."/>
    <s v="Inmuebles intervenidos"/>
    <n v="8"/>
    <n v="2"/>
    <s v="P&gt;298254/01 0007"/>
    <s v="Estudios y Diseños para los Bienes de Interés Cultural."/>
    <n v="1500000000"/>
    <n v="2"/>
    <s v="Num"/>
    <d v="2021-05-01T00:00:00"/>
    <n v="8"/>
    <n v="1"/>
    <s v="OK"/>
    <n v="300000000"/>
    <m/>
    <m/>
    <n v="300000000"/>
    <s v="OK"/>
    <s v="SUBGERENCIA DE CULTURA"/>
  </r>
  <r>
    <s v="33"/>
    <s v="CULTURA"/>
    <s v="279779"/>
    <s v="2020004250361"/>
    <s v="P&gt;298254"/>
    <s v="Conservación RESTAURACIÓN Y ADECUACIÓN DEL PATRIMONIO CULTURAL DE CUNDINAMARCA Cundinamarca"/>
    <x v="1"/>
    <s v="P&gt;298254/01"/>
    <s v="3302073"/>
    <s v="Servicios de restauración del patrimonio cultural material inmueble"/>
    <s v="2.3.2.02.02.009"/>
    <x v="2"/>
    <s v="3-1000"/>
    <s v="5/046/CC"/>
    <s v="20200042503613302073"/>
    <m/>
    <m/>
    <s v="046"/>
    <s v="Intervenir 8 inmuebles de patrimonio material."/>
    <s v="Inmuebles intervenidos"/>
    <n v="8"/>
    <n v="2"/>
    <s v="P&gt;298254/01 0008"/>
    <s v="Obras de restauración, conservación, adecuación y mantenimiento de espacios patrimoniales y culturales."/>
    <n v="18681516530"/>
    <n v="2"/>
    <s v="Num"/>
    <d v="2021-05-01T00:00:00"/>
    <n v="8"/>
    <n v="2"/>
    <s v="OK"/>
    <n v="718548533"/>
    <m/>
    <m/>
    <n v="718548533"/>
    <s v="OK"/>
    <s v="SUBGERENCIA DE CULTURA"/>
  </r>
  <r>
    <s v="33"/>
    <s v="CULTURA"/>
    <s v="279779"/>
    <s v="2020004250361"/>
    <s v="P&gt;298254"/>
    <s v="Conservación RESTAURACIÓN Y ADECUACIÓN DEL PATRIMONIO CULTURAL DE CUNDINAMARCA Cundinamarca"/>
    <x v="0"/>
    <s v="P&gt;298254/02"/>
    <s v="3302041"/>
    <s v="Servicio de protección del patrimonio arqueologico, antropologico e historico"/>
    <s v="2.3.2.02.02.009"/>
    <x v="2"/>
    <s v="3-1000"/>
    <s v="5/046/CC"/>
    <s v="20200042503613302041"/>
    <n v="183543353"/>
    <n v="0"/>
    <s v="046"/>
    <s v="Intervenir 8 inmuebles de patrimonio material."/>
    <s v="Inmuebles intervenidos"/>
    <n v="8"/>
    <n v="2"/>
    <m/>
    <m/>
    <m/>
    <m/>
    <m/>
    <m/>
    <m/>
    <m/>
    <m/>
    <m/>
    <m/>
    <m/>
    <m/>
    <m/>
    <m/>
  </r>
  <r>
    <s v="33"/>
    <s v="CULTURA"/>
    <s v="279779"/>
    <s v="2020004250361"/>
    <s v="P&gt;298254"/>
    <s v="Conservación RESTAURACIÓN Y ADECUACIÓN DEL PATRIMONIO CULTURAL DE CUNDINAMARCA Cundinamarca"/>
    <x v="1"/>
    <s v="P&gt;298254/02"/>
    <s v="3302041"/>
    <s v="Servicio de protección del patrimonio arqueologico, antropologico e historico"/>
    <s v="2.3.2.02.02.009"/>
    <x v="2"/>
    <s v="3-1000"/>
    <s v="5/046/CC"/>
    <s v="20200042503613302041"/>
    <m/>
    <m/>
    <s v="046"/>
    <s v="Intervenir 8 inmuebles de patrimonio material."/>
    <s v="Inmuebles intervenidos"/>
    <n v="8"/>
    <n v="2"/>
    <s v="P&gt;298254/02 0001"/>
    <s v="Elaboración de Planes de Manejo Arqueológico para zonas con patrimonio arqueológico identificado."/>
    <n v="500000000"/>
    <n v="2"/>
    <s v="Num"/>
    <d v="2021-05-01T00:00:00"/>
    <n v="8"/>
    <n v="2"/>
    <s v="OK"/>
    <n v="183543353"/>
    <m/>
    <m/>
    <n v="183543353"/>
    <s v="OK"/>
    <s v="SUBGERENCIA DE CULTURA"/>
  </r>
  <r>
    <s v="33"/>
    <s v="CULTURA"/>
    <s v="279779"/>
    <s v="2020004250361"/>
    <s v="P&gt;298254"/>
    <s v="Conservación RESTAURACIÓN Y ADECUACIÓN DEL PATRIMONIO CULTURAL DE CUNDINAMARCA Cundinamarca"/>
    <x v="1"/>
    <s v="P&gt;298254/02"/>
    <s v="3302041"/>
    <s v="Servicio de protección del patrimonio arqueologico, antropologico e historico"/>
    <s v="2.3.2.02.02.009"/>
    <x v="2"/>
    <s v="3-1000"/>
    <s v="5/046/CC"/>
    <s v="20200042503613302041"/>
    <m/>
    <m/>
    <s v="046"/>
    <s v="Intervenir 8 inmuebles de patrimonio material."/>
    <s v="Inmuebles intervenidos"/>
    <n v="8"/>
    <n v="2"/>
    <s v="P&gt;298254/02 0002"/>
    <s v="Rescate de hallazgos y preservación de espacios y áreas arqueológicas."/>
    <n v="8689711990"/>
    <n v="2"/>
    <s v="Num"/>
    <m/>
    <m/>
    <m/>
    <s v="OK"/>
    <m/>
    <m/>
    <m/>
    <n v="0"/>
    <s v="OK"/>
    <m/>
  </r>
  <r>
    <s v="33"/>
    <s v="CULTURA"/>
    <s v="279779"/>
    <s v="2020004250361"/>
    <s v="P&gt;298254"/>
    <s v="Conservación RESTAURACIÓN Y ADECUACIÓN DEL PATRIMONIO CULTURAL DE CUNDINAMARCA Cundinamarca"/>
    <x v="1"/>
    <s v="P&gt;298254/02"/>
    <s v="3302041"/>
    <s v="Servicio de protección del patrimonio arqueologico, antropologico e historico"/>
    <s v="2.3.2.02.02.009"/>
    <x v="2"/>
    <s v="3-1000"/>
    <s v="5/046/CC"/>
    <s v="20200042503613302041"/>
    <m/>
    <m/>
    <s v="046"/>
    <s v="Intervenir 8 inmuebles de patrimonio material."/>
    <s v="Inmuebles intervenidos"/>
    <n v="8"/>
    <n v="2"/>
    <s v="P&gt;298254/02 0004"/>
    <s v="Interventoría"/>
    <n v="300000000"/>
    <n v="2"/>
    <s v="Num"/>
    <m/>
    <m/>
    <m/>
    <s v="OK"/>
    <m/>
    <m/>
    <m/>
    <n v="0"/>
    <s v="OK"/>
    <m/>
  </r>
  <r>
    <s v="33"/>
    <s v="CULTURA"/>
    <s v="281451"/>
    <s v="2020004250368"/>
    <s v="P&gt;298273"/>
    <s v="Desarrollo DEL EMPRENDIMIENTO E INDUSTRIA CULTURAL EN EL MARCO DE MODELO DE GESTIÓN EN EL DEPARTAMENTO DE Cundinamarca"/>
    <x v="0"/>
    <s v="P&gt;298273/01"/>
    <s v="3301122"/>
    <s v="Servicio de fomento para el acceso de la oferta cultural"/>
    <s v="2.3.2.02.02.009"/>
    <x v="2"/>
    <s v="3-0500"/>
    <s v="5/015/CC"/>
    <s v="20200042503683301122"/>
    <n v="40000000"/>
    <n v="0"/>
    <s v="015"/>
    <s v="Cofinanciar 12 celebraciones de prácticas artísticas y culturales colectivas."/>
    <s v="Celebraciones cofinanciadas"/>
    <n v="12"/>
    <n v="4"/>
    <m/>
    <m/>
    <m/>
    <m/>
    <m/>
    <m/>
    <m/>
    <m/>
    <m/>
    <m/>
    <m/>
    <m/>
    <m/>
    <m/>
    <m/>
  </r>
  <r>
    <s v="33"/>
    <s v="CULTURA"/>
    <s v="281451"/>
    <s v="2020004250368"/>
    <s v="P&gt;298273"/>
    <s v="Desarrollo DEL EMPRENDIMIENTO E INDUSTRIA CULTURAL EN EL MARCO DE MODELO DE GESTIÓN EN EL DEPARTAMENTO DE Cundinamarca"/>
    <x v="1"/>
    <s v="P&gt;298273/01"/>
    <s v="3301122"/>
    <s v="Servicio de fomento para el acceso de la oferta cultural"/>
    <s v="2.3.2.02.02.009"/>
    <x v="2"/>
    <s v="3-0500"/>
    <s v="5/015/CC"/>
    <s v="20200042503683301122"/>
    <m/>
    <m/>
    <s v="015"/>
    <s v="Cofinanciar 12 celebraciones de prácticas artísticas y culturales colectivas."/>
    <s v="Celebraciones cofinanciadas"/>
    <n v="12"/>
    <n v="4"/>
    <s v="P&gt;298273/01 0014"/>
    <s v="Realizar 18 Actividades artísticas y culturales colectivas."/>
    <n v="210000000"/>
    <n v="3"/>
    <s v="Num"/>
    <d v="2021-02-01T00:00:00"/>
    <n v="11"/>
    <n v="1"/>
    <s v="OK"/>
    <n v="40000000"/>
    <m/>
    <m/>
    <n v="40000000"/>
    <s v="OK"/>
    <s v="SUBGERENCIA DE CULTURA"/>
  </r>
  <r>
    <s v="33"/>
    <s v="CULTURA"/>
    <s v="281451"/>
    <s v="2020004250368"/>
    <s v="P&gt;298273"/>
    <s v="Desarrollo DEL EMPRENDIMIENTO E INDUSTRIA CULTURAL EN EL MARCO DE MODELO DE GESTIÓN EN EL DEPARTAMENTO DE Cundinamarca"/>
    <x v="1"/>
    <s v="P&gt;298273/01"/>
    <s v="3301122"/>
    <s v="Servicio de fomento para el acceso de la oferta cultural"/>
    <s v="2.3.2.02.02.009"/>
    <x v="2"/>
    <s v="3-0500"/>
    <s v="5/015/CC"/>
    <s v="20200042503683301122"/>
    <m/>
    <m/>
    <s v="015"/>
    <s v="Cofinanciar 12 celebraciones de prácticas artísticas y culturales colectivas."/>
    <s v="Celebraciones cofinanciadas"/>
    <n v="12"/>
    <n v="4"/>
    <s v="P&gt;298273/01 0018"/>
    <s v="Promover espacios de integración, inclusión y desarrollo cultural integral."/>
    <n v="400000000"/>
    <n v="2"/>
    <s v="Num"/>
    <m/>
    <m/>
    <m/>
    <s v="OK"/>
    <m/>
    <m/>
    <m/>
    <n v="0"/>
    <s v="OK"/>
    <m/>
  </r>
  <r>
    <s v="33"/>
    <s v="CULTURA"/>
    <s v="281451"/>
    <s v="2020004250368"/>
    <s v="P&gt;298273"/>
    <s v="Desarrollo DEL EMPRENDIMIENTO E INDUSTRIA CULTURAL EN EL MARCO DE MODELO DE GESTIÓN EN EL DEPARTAMENTO DE Cundinamarca"/>
    <x v="0"/>
    <s v="P&gt;298273/01"/>
    <s v="3301122"/>
    <s v="Servicio de fomento para el acceso de la oferta cultural"/>
    <s v="2.3.2.02.02.009"/>
    <x v="2"/>
    <s v="3-0500"/>
    <s v="5/166/CC"/>
    <s v="20200042503683301122"/>
    <n v="20000000"/>
    <n v="0"/>
    <s v="166"/>
    <s v="Apoyar 6 procesos que permitan la participación de la población con discapacidad a las prácticas artísticas y culturales."/>
    <s v="Procesos con la participación de la población con discapacidad a las prácticas artísticas y culturales"/>
    <n v="6"/>
    <n v="2"/>
    <m/>
    <m/>
    <m/>
    <m/>
    <m/>
    <m/>
    <m/>
    <m/>
    <m/>
    <m/>
    <m/>
    <m/>
    <m/>
    <m/>
    <m/>
  </r>
  <r>
    <s v="33"/>
    <s v="CULTURA"/>
    <s v="281451"/>
    <s v="2020004250368"/>
    <s v="P&gt;298273"/>
    <s v="Desarrollo DEL EMPRENDIMIENTO E INDUSTRIA CULTURAL EN EL MARCO DE MODELO DE GESTIÓN EN EL DEPARTAMENTO DE Cundinamarca"/>
    <x v="1"/>
    <s v="P&gt;298273/01"/>
    <s v="3301122"/>
    <s v="Servicio de fomento para el acceso de la oferta cultural"/>
    <s v="2.3.2.02.02.009"/>
    <x v="2"/>
    <s v="3-0500"/>
    <s v="5/166/CC"/>
    <s v="20200042503683301122"/>
    <m/>
    <m/>
    <s v="166"/>
    <s v="Apoyar 6 procesos que permitan la participación de la población con discapacidad a las prácticas artísticas y culturales."/>
    <s v="Procesos con la participación de la población con discapacidad a las prácticas artísticas y culturales"/>
    <n v="6"/>
    <n v="2"/>
    <s v="P&gt;298273/01 0014"/>
    <s v="Realizar 18 Actividades artísticas y culturales colectivas."/>
    <n v="210000000"/>
    <n v="3"/>
    <s v="Num"/>
    <m/>
    <m/>
    <m/>
    <s v="OK"/>
    <m/>
    <m/>
    <m/>
    <n v="0"/>
    <s v="OK"/>
    <m/>
  </r>
  <r>
    <s v="33"/>
    <s v="CULTURA"/>
    <s v="281451"/>
    <s v="2020004250368"/>
    <s v="P&gt;298273"/>
    <s v="Desarrollo DEL EMPRENDIMIENTO E INDUSTRIA CULTURAL EN EL MARCO DE MODELO DE GESTIÓN EN EL DEPARTAMENTO DE Cundinamarca"/>
    <x v="1"/>
    <s v="P&gt;298273/01"/>
    <s v="3301122"/>
    <s v="Servicio de fomento para el acceso de la oferta cultural"/>
    <s v="2.3.2.02.02.009"/>
    <x v="2"/>
    <s v="3-0500"/>
    <s v="5/166/CC"/>
    <s v="20200042503683301122"/>
    <m/>
    <m/>
    <s v="166"/>
    <s v="Apoyar 6 procesos que permitan la participación de la población con discapacidad a las prácticas artísticas y culturales."/>
    <s v="Procesos con la participación de la población con discapacidad a las prácticas artísticas y culturales"/>
    <n v="6"/>
    <n v="2"/>
    <s v="P&gt;298273/01 0018"/>
    <s v="Promover espacios de integración, inclusión y desarrollo cultural integral."/>
    <n v="400000000"/>
    <n v="2"/>
    <s v="Num"/>
    <d v="2021-01-01T00:00:00"/>
    <n v="12"/>
    <n v="2"/>
    <s v="OK"/>
    <n v="20000000"/>
    <m/>
    <m/>
    <n v="20000000"/>
    <s v="OK"/>
    <s v="SUBGERENCIA DE CULTURA"/>
  </r>
  <r>
    <s v="23"/>
    <s v="TECNOLOGÍAS DE LA INFORMACIÓN Y LAS COMUNICACIONES"/>
    <s v="278272"/>
    <s v="2020004250283"/>
    <s v="P&gt;298147"/>
    <s v="Ampliación DE LA CONECTIVIDAD DE DATOS EN LOS MUNICIPIOS DE Cundinamarca"/>
    <x v="0"/>
    <s v="P&gt;298147/01"/>
    <s v="2301028"/>
    <s v="Servicio de conexiones a redes de servicio portador"/>
    <s v="2.3.2.02.02.009"/>
    <x v="4"/>
    <s v="3-1100"/>
    <s v="5/212/CC"/>
    <s v="20200042502832301028"/>
    <n v="2250000000"/>
    <m/>
    <s v="212"/>
    <s v="Brindar conectividad a 8 sectores del departamento a través de la Autopista Digital de Cundinamarca ADC."/>
    <s v="Sectores beneficiados con la Autopista Digital de Cundinamarca - ADC"/>
    <n v="8"/>
    <n v="8"/>
    <m/>
    <m/>
    <m/>
    <m/>
    <m/>
    <m/>
    <m/>
    <m/>
    <m/>
    <m/>
    <m/>
    <m/>
    <m/>
    <m/>
    <m/>
  </r>
  <r>
    <s v="23"/>
    <s v="TECNOLOGÍAS DE LA INFORMACIÓN Y LAS COMUNICACIONES"/>
    <s v="278272"/>
    <s v="2020004250283"/>
    <s v="P&gt;298147"/>
    <s v="Ampliación DE LA CONECTIVIDAD DE DATOS EN LOS MUNICIPIOS DE Cundinamarca"/>
    <x v="1"/>
    <s v="P&gt;298147/01"/>
    <s v="2301028"/>
    <s v="Servicio de conexiones a redes de servicio portador"/>
    <s v="2.3.2.02.02.009"/>
    <x v="4"/>
    <s v="3-1100"/>
    <s v="5/212/CC"/>
    <s v="20200042502832301028"/>
    <m/>
    <m/>
    <s v="212"/>
    <s v="Brindar conectividad a 8 sectores del departamento a través de la Autopista Digital de Cundinamarca ADC."/>
    <s v="Sectores beneficiados con la Autopista Digital de Cundinamarca - ADC"/>
    <n v="8"/>
    <n v="8"/>
    <s v="P&gt;298147/01 0008"/>
    <s v="implementar infraestructura o servicios tecnológicos a entidades públicas, JAC y asociaciones"/>
    <n v="1075000000"/>
    <n v="1"/>
    <s v="Num"/>
    <m/>
    <m/>
    <m/>
    <m/>
    <m/>
    <m/>
    <m/>
    <m/>
    <m/>
    <m/>
  </r>
  <r>
    <s v="23"/>
    <s v="TECNOLOGÍAS DE LA INFORMACIÓN Y LAS COMUNICACIONES"/>
    <s v="278272"/>
    <s v="2020004250283"/>
    <s v="P&gt;298147"/>
    <s v="Ampliación DE LA CONECTIVIDAD DE DATOS EN LOS MUNICIPIOS DE Cundinamarca"/>
    <x v="1"/>
    <s v="P&gt;298147/01"/>
    <s v="2301028"/>
    <s v="Servicio de conexiones a redes de servicio portador"/>
    <s v="2.3.2.02.02.009"/>
    <x v="4"/>
    <s v="3-1100"/>
    <s v="5/212/CC"/>
    <s v="20200042502832301028"/>
    <m/>
    <m/>
    <s v="212"/>
    <s v="Brindar conectividad a 8 sectores del departamento a través de la Autopista Digital de Cundinamarca ADC."/>
    <s v="Sectores beneficiados con la Autopista Digital de Cundinamarca - ADC"/>
    <n v="8"/>
    <n v="8"/>
    <s v="P&gt;298147/01 0009"/>
    <s v="Proveer servicio de internet"/>
    <n v="950000000"/>
    <n v="75"/>
    <s v="Num"/>
    <m/>
    <m/>
    <m/>
    <m/>
    <m/>
    <m/>
    <m/>
    <m/>
    <m/>
    <m/>
  </r>
  <r>
    <s v="23"/>
    <s v="TECNOLOGÍAS DE LA INFORMACIÓN Y LAS COMUNICACIONES"/>
    <s v="278272"/>
    <s v="2020004250283"/>
    <s v="P&gt;298147"/>
    <s v="Ampliación DE LA CONECTIVIDAD DE DATOS EN LOS MUNICIPIOS DE Cundinamarca"/>
    <x v="1"/>
    <s v="P&gt;298147/01"/>
    <s v="2301028"/>
    <s v="Servicio de conexiones a redes de servicio portador"/>
    <s v="2.3.2.02.02.009"/>
    <x v="4"/>
    <s v="3-1100"/>
    <s v="5/212/CC"/>
    <s v="20200042502832301028"/>
    <m/>
    <m/>
    <s v="212"/>
    <s v="Brindar conectividad a 8 sectores del departamento a través de la Autopista Digital de Cundinamarca ADC."/>
    <s v="Sectores beneficiados con la Autopista Digital de Cundinamarca - ADC"/>
    <n v="8"/>
    <n v="8"/>
    <s v="P&gt;298147/01 0011"/>
    <s v="Soportar la tecnología de red de usuario final"/>
    <n v="800000000"/>
    <n v="220"/>
    <s v="Num"/>
    <m/>
    <m/>
    <m/>
    <m/>
    <m/>
    <m/>
    <m/>
    <m/>
    <m/>
    <m/>
  </r>
  <r>
    <s v="23"/>
    <s v="TECNOLOGÍAS DE LA INFORMACIÓN Y LAS COMUNICACIONES"/>
    <s v="278272"/>
    <s v="2020004250283"/>
    <s v="P&gt;298147"/>
    <s v="Ampliación DE LA CONECTIVIDAD DE DATOS EN LOS MUNICIPIOS DE Cundinamarca"/>
    <x v="1"/>
    <s v="P&gt;298147/01"/>
    <s v="2301028"/>
    <s v="Servicio de conexiones a redes de servicio portador"/>
    <s v="2.3.2.02.02.009"/>
    <x v="4"/>
    <s v="3-1100"/>
    <s v="5/212/CC"/>
    <s v="20200042502832301028"/>
    <m/>
    <m/>
    <s v="212"/>
    <s v="Brindar conectividad a 8 sectores del departamento a través de la Autopista Digital de Cundinamarca ADC."/>
    <s v="Sectores beneficiados con la Autopista Digital de Cundinamarca - ADC"/>
    <n v="8"/>
    <n v="8"/>
    <s v="P&gt;298147/01 0012"/>
    <s v="Soportar la tecnología de red troncal"/>
    <n v="1900000000"/>
    <n v="15"/>
    <s v="Num"/>
    <m/>
    <m/>
    <m/>
    <m/>
    <m/>
    <m/>
    <m/>
    <m/>
    <m/>
    <m/>
  </r>
  <r>
    <s v="33"/>
    <s v="CULTURA"/>
    <s v="281451"/>
    <s v="2020004250368"/>
    <s v="P&gt;298273"/>
    <s v="Desarrollo DEL EMPRENDIMIENTO E INDUSTRIA CULTURAL EN EL MARCO DE MODELO DE GESTIÓN EN EL DEPARTAMENTO DE Cundinamarca"/>
    <x v="0"/>
    <s v="P&gt;298273/01"/>
    <s v="3301122"/>
    <s v="Servicio de fomento para el acceso de la oferta cultural"/>
    <s v="2.3.2.02.02.009"/>
    <x v="2"/>
    <s v="3-1000"/>
    <s v="5/166/CC"/>
    <s v="20200042503683301122"/>
    <n v="51518220"/>
    <n v="0"/>
    <s v="166"/>
    <s v="Apoyar 6 procesos que permitan la participación de la población con discapacidad a las prácticas artísticas y culturales."/>
    <s v="Procesos con la participación de la población con discapacidad a las prácticas artísticas y culturales"/>
    <n v="6"/>
    <n v="2"/>
    <m/>
    <m/>
    <m/>
    <m/>
    <m/>
    <m/>
    <m/>
    <m/>
    <m/>
    <m/>
    <m/>
    <m/>
    <m/>
    <m/>
    <m/>
  </r>
  <r>
    <s v="33"/>
    <s v="CULTURA"/>
    <s v="281451"/>
    <s v="2020004250368"/>
    <s v="P&gt;298273"/>
    <s v="Desarrollo DEL EMPRENDIMIENTO E INDUSTRIA CULTURAL EN EL MARCO DE MODELO DE GESTIÓN EN EL DEPARTAMENTO DE Cundinamarca"/>
    <x v="1"/>
    <s v="P&gt;298273/01"/>
    <s v="3301122"/>
    <s v="Servicio de fomento para el acceso de la oferta cultural"/>
    <s v="2.3.2.02.02.009"/>
    <x v="2"/>
    <s v="3-1000"/>
    <s v="5/166/CC"/>
    <s v="20200042503683301122"/>
    <m/>
    <m/>
    <s v="166"/>
    <s v="Apoyar 6 procesos que permitan la participación de la población con discapacidad a las prácticas artísticas y culturales."/>
    <s v="Procesos con la participación de la población con discapacidad a las prácticas artísticas y culturales"/>
    <n v="6"/>
    <n v="2"/>
    <s v="P&gt;298273/01 0014"/>
    <s v="Realizar 18 Actividades artísticas y culturales colectivas."/>
    <n v="210000000"/>
    <n v="3"/>
    <s v="Num"/>
    <d v="2021-05-01T00:00:00"/>
    <n v="8"/>
    <n v="1"/>
    <s v="OK"/>
    <n v="51518220"/>
    <m/>
    <m/>
    <n v="51518220"/>
    <s v="OK"/>
    <s v="SUBGERENCIA DE CULTURA"/>
  </r>
  <r>
    <s v="33"/>
    <s v="CULTURA"/>
    <s v="281451"/>
    <s v="2020004250368"/>
    <s v="P&gt;298273"/>
    <s v="Desarrollo DEL EMPRENDIMIENTO E INDUSTRIA CULTURAL EN EL MARCO DE MODELO DE GESTIÓN EN EL DEPARTAMENTO DE Cundinamarca"/>
    <x v="1"/>
    <s v="P&gt;298273/01"/>
    <s v="3301122"/>
    <s v="Servicio de fomento para el acceso de la oferta cultural"/>
    <s v="2.3.2.02.02.009"/>
    <x v="2"/>
    <s v="3-1000"/>
    <s v="5/166/CC"/>
    <s v="20200042503683301122"/>
    <m/>
    <m/>
    <s v="166"/>
    <s v="Apoyar 6 procesos que permitan la participación de la población con discapacidad a las prácticas artísticas y culturales."/>
    <s v="Procesos con la participación de la población con discapacidad a las prácticas artísticas y culturales"/>
    <n v="6"/>
    <n v="2"/>
    <s v="P&gt;298273/01 0018"/>
    <s v="Promover espacios de integración, inclusión y desarrollo cultural integral."/>
    <n v="400000000"/>
    <n v="2"/>
    <s v="Num"/>
    <m/>
    <m/>
    <m/>
    <s v="OK"/>
    <m/>
    <m/>
    <m/>
    <n v="0"/>
    <s v="OK"/>
    <m/>
  </r>
  <r>
    <s v="33"/>
    <s v="CULTURA"/>
    <s v="281451"/>
    <s v="2020004250368"/>
    <s v="P&gt;298273"/>
    <s v="Desarrollo DEL EMPRENDIMIENTO E INDUSTRIA CULTURAL EN EL MARCO DE MODELO DE GESTIÓN EN EL DEPARTAMENTO DE Cundinamarca"/>
    <x v="0"/>
    <s v="P&gt;298273/02"/>
    <s v="3301095"/>
    <s v="Servicio de asistencia técnica en gestión artística y cultural"/>
    <s v="2.3.2.02.02.009"/>
    <x v="2"/>
    <s v="3-0500"/>
    <s v="5/042/CC"/>
    <s v="20200042503683301095"/>
    <n v="600000000"/>
    <n v="504800000"/>
    <s v="042"/>
    <s v="Implementar un modelo de gestión pública de cultura."/>
    <s v="Modelo de gestión pública de cultura implementado"/>
    <n v="1"/>
    <n v="0.25"/>
    <m/>
    <m/>
    <m/>
    <m/>
    <m/>
    <m/>
    <m/>
    <m/>
    <m/>
    <m/>
    <m/>
    <m/>
    <m/>
    <m/>
    <m/>
  </r>
  <r>
    <s v="33"/>
    <s v="CULTURA"/>
    <s v="281451"/>
    <s v="2020004250368"/>
    <s v="P&gt;298273"/>
    <s v="Desarrollo DEL EMPRENDIMIENTO E INDUSTRIA CULTURAL EN EL MARCO DE MODELO DE GESTIÓN EN EL DEPARTAMENTO DE Cundinamarca"/>
    <x v="1"/>
    <s v="P&gt;298273/02"/>
    <s v="3301095"/>
    <s v="Servicio de asistencia técnica en gestión artística y cultural"/>
    <s v="2.3.2.02.02.009"/>
    <x v="2"/>
    <s v="3-0500"/>
    <s v="5/042/CC"/>
    <s v="20200042503683301095"/>
    <m/>
    <m/>
    <s v="042"/>
    <s v="Implementar un modelo de gestión pública de cultura."/>
    <s v="Modelo de gestión pública de cultura implementado"/>
    <n v="1"/>
    <n v="0.25"/>
    <s v="P&gt;298273/02 0002"/>
    <s v="Capacitar a la población beneficiada en la importancia del desarrollo de la economía naranja dentro del sector artístico y cultural."/>
    <n v="1000000000"/>
    <n v="1"/>
    <s v="Num"/>
    <m/>
    <m/>
    <m/>
    <s v="OK"/>
    <m/>
    <m/>
    <m/>
    <n v="0"/>
    <s v="OK"/>
    <m/>
  </r>
  <r>
    <s v="33"/>
    <s v="CULTURA"/>
    <s v="281451"/>
    <s v="2020004250368"/>
    <s v="P&gt;298273"/>
    <s v="Desarrollo DEL EMPRENDIMIENTO E INDUSTRIA CULTURAL EN EL MARCO DE MODELO DE GESTIÓN EN EL DEPARTAMENTO DE Cundinamarca"/>
    <x v="1"/>
    <s v="P&gt;298273/02"/>
    <s v="3301095"/>
    <s v="Servicio de asistencia técnica en gestión artística y cultural"/>
    <s v="2.3.2.02.02.009"/>
    <x v="2"/>
    <s v="3-0500"/>
    <s v="5/042/CC"/>
    <s v="20200042503683301095"/>
    <m/>
    <m/>
    <s v="042"/>
    <s v="Implementar un modelo de gestión pública de cultura."/>
    <s v="Modelo de gestión pública de cultura implementado"/>
    <n v="1"/>
    <n v="0.25"/>
    <s v="P&gt;298273/02 0003"/>
    <s v="Realización de estrategias y acompañamiento para fomentar la formulación de proyectos ."/>
    <n v="20000000"/>
    <n v="1"/>
    <s v="Num"/>
    <d v="2021-01-01T00:00:00"/>
    <n v="12"/>
    <n v="1"/>
    <s v="OK"/>
    <n v="20000000"/>
    <m/>
    <m/>
    <n v="20000000"/>
    <s v="OK"/>
    <m/>
  </r>
  <r>
    <s v="33"/>
    <s v="CULTURA"/>
    <s v="281451"/>
    <s v="2020004250368"/>
    <s v="P&gt;298273"/>
    <s v="Desarrollo DEL EMPRENDIMIENTO E INDUSTRIA CULTURAL EN EL MARCO DE MODELO DE GESTIÓN EN EL DEPARTAMENTO DE Cundinamarca"/>
    <x v="1"/>
    <s v="P&gt;298273/02"/>
    <s v="3301095"/>
    <s v="Servicio de asistencia técnica en gestión artística y cultural"/>
    <s v="2.3.2.02.02.009"/>
    <x v="2"/>
    <s v="3-0500"/>
    <s v="5/042/CC"/>
    <s v="20200042503683301095"/>
    <m/>
    <m/>
    <s v="042"/>
    <s v="Implementar un modelo de gestión pública de cultura."/>
    <s v="Modelo de gestión pública de cultura implementado"/>
    <n v="1"/>
    <n v="0.25"/>
    <s v="P&gt;298273/02 0005"/>
    <s v="Organización y promoción de convocatorias"/>
    <n v="140000000"/>
    <n v="1"/>
    <s v="Num"/>
    <m/>
    <m/>
    <m/>
    <s v="OK"/>
    <m/>
    <m/>
    <m/>
    <n v="0"/>
    <s v="OK"/>
    <m/>
  </r>
  <r>
    <s v="33"/>
    <s v="CULTURA"/>
    <s v="281451"/>
    <s v="2020004250368"/>
    <s v="P&gt;298273"/>
    <s v="Desarrollo DEL EMPRENDIMIENTO E INDUSTRIA CULTURAL EN EL MARCO DE MODELO DE GESTIÓN EN EL DEPARTAMENTO DE Cundinamarca"/>
    <x v="1"/>
    <s v="P&gt;298273/02"/>
    <s v="3301095"/>
    <s v="Servicio de asistencia técnica en gestión artística y cultural"/>
    <s v="2.3.2.02.02.009"/>
    <x v="2"/>
    <s v="3-0500"/>
    <s v="5/042/CC"/>
    <s v="20200042503683301095"/>
    <m/>
    <m/>
    <s v="042"/>
    <s v="Implementar un modelo de gestión pública de cultura."/>
    <s v="Modelo de gestión pública de cultura implementado"/>
    <n v="1"/>
    <n v="0.25"/>
    <s v="P&gt;298273/02 0006"/>
    <s v="Producción de elementos de difusión"/>
    <n v="100000000"/>
    <n v="1"/>
    <s v="Num"/>
    <m/>
    <m/>
    <m/>
    <s v="OK"/>
    <m/>
    <m/>
    <m/>
    <n v="0"/>
    <s v="OK"/>
    <m/>
  </r>
  <r>
    <s v="33"/>
    <s v="CULTURA"/>
    <s v="281451"/>
    <s v="2020004250368"/>
    <s v="P&gt;298273"/>
    <s v="Desarrollo DEL EMPRENDIMIENTO E INDUSTRIA CULTURAL EN EL MARCO DE MODELO DE GESTIÓN EN EL DEPARTAMENTO DE Cundinamarca"/>
    <x v="1"/>
    <s v="P&gt;298273/02"/>
    <s v="3301095"/>
    <s v="Servicio de asistencia técnica en gestión artística y cultural"/>
    <s v="2.3.2.02.02.009"/>
    <x v="2"/>
    <s v="3-0500"/>
    <s v="5/042/CC"/>
    <s v="20200042503683301095"/>
    <m/>
    <m/>
    <s v="042"/>
    <s v="Implementar un modelo de gestión pública de cultura."/>
    <s v="Modelo de gestión pública de cultura implementado"/>
    <n v="1"/>
    <n v="0.25"/>
    <s v="P&gt;298273/02 0015"/>
    <s v="Promover encuentros y actividades del sector cultural"/>
    <n v="500000000"/>
    <n v="1"/>
    <s v="Num"/>
    <d v="2021-01-01T00:00:00"/>
    <n v="12"/>
    <n v="1"/>
    <s v="OK"/>
    <n v="30000000"/>
    <m/>
    <m/>
    <n v="30000000"/>
    <s v="OK"/>
    <m/>
  </r>
  <r>
    <s v="33"/>
    <s v="CULTURA"/>
    <s v="281451"/>
    <s v="2020004250368"/>
    <s v="P&gt;298273"/>
    <s v="Desarrollo DEL EMPRENDIMIENTO E INDUSTRIA CULTURAL EN EL MARCO DE MODELO DE GESTIÓN EN EL DEPARTAMENTO DE Cundinamarca"/>
    <x v="1"/>
    <s v="P&gt;298273/02"/>
    <s v="3301095"/>
    <s v="Servicio de asistencia técnica en gestión artística y cultural"/>
    <s v="2.3.2.02.02.009"/>
    <x v="2"/>
    <s v="3-0500"/>
    <s v="5/042/CC"/>
    <s v="20200042503683301095"/>
    <m/>
    <m/>
    <s v="042"/>
    <s v="Implementar un modelo de gestión pública de cultura."/>
    <s v="Modelo de gestión pública de cultura implementado"/>
    <n v="1"/>
    <n v="0.25"/>
    <s v="P&gt;298273/02 0017"/>
    <s v="Implementar una estrategia departamental de acompañamiento territorial y asistencia técnica"/>
    <n v="500000000"/>
    <n v="1"/>
    <s v="Num"/>
    <d v="2021-01-01T00:00:00"/>
    <n v="12"/>
    <n v="1"/>
    <s v="OK"/>
    <n v="500000000"/>
    <m/>
    <m/>
    <n v="500000000"/>
    <s v="OK"/>
    <s v="SUBGERENCIA DE CULTURA"/>
  </r>
  <r>
    <s v="33"/>
    <s v="CULTURA"/>
    <s v="281451"/>
    <s v="2020004250368"/>
    <s v="P&gt;298273"/>
    <s v="Desarrollo DEL EMPRENDIMIENTO E INDUSTRIA CULTURAL EN EL MARCO DE MODELO DE GESTIÓN EN EL DEPARTAMENTO DE Cundinamarca"/>
    <x v="1"/>
    <s v="P&gt;298273/02"/>
    <s v="3301095"/>
    <s v="Servicio de asistencia técnica en gestión artística y cultural"/>
    <s v="2.3.2.02.02.009"/>
    <x v="2"/>
    <s v="3-0500"/>
    <s v="5/042/CC"/>
    <s v="20200042503683301095"/>
    <m/>
    <m/>
    <s v="042"/>
    <s v="Implementar un modelo de gestión pública de cultura."/>
    <s v="Modelo de gestión pública de cultura implementado"/>
    <n v="1"/>
    <n v="0.25"/>
    <s v="P&gt;298273/02 0019"/>
    <s v="Garantizar la operatividad de los Consejos Departamentales de Cultura y patrimonio cultural."/>
    <n v="100000000"/>
    <n v="1"/>
    <s v="Num"/>
    <m/>
    <m/>
    <m/>
    <s v="OK"/>
    <m/>
    <m/>
    <m/>
    <n v="0"/>
    <s v="OK"/>
    <m/>
  </r>
  <r>
    <s v="33"/>
    <s v="CULTURA"/>
    <s v="281451"/>
    <s v="2020004250368"/>
    <s v="P&gt;298273"/>
    <s v="Desarrollo DEL EMPRENDIMIENTO E INDUSTRIA CULTURAL EN EL MARCO DE MODELO DE GESTIÓN EN EL DEPARTAMENTO DE Cundinamarca"/>
    <x v="1"/>
    <s v="P&gt;298273/02"/>
    <s v="3301095"/>
    <s v="Servicio de asistencia técnica en gestión artística y cultural"/>
    <s v="2.3.2.02.02.009"/>
    <x v="2"/>
    <s v="3-0500"/>
    <s v="5/042/CC"/>
    <s v="20200042503683301095"/>
    <m/>
    <m/>
    <s v="042"/>
    <s v="Implementar un modelo de gestión pública de cultura."/>
    <s v="Modelo de gestión pública de cultura implementado"/>
    <n v="1"/>
    <n v="0.25"/>
    <s v="P&gt;298273/02 0022"/>
    <s v="Diseñar los desarrollos normativos"/>
    <n v="100000000"/>
    <n v="1"/>
    <s v="Num"/>
    <m/>
    <m/>
    <m/>
    <s v="OK"/>
    <m/>
    <m/>
    <m/>
    <n v="0"/>
    <s v="OK"/>
    <m/>
  </r>
  <r>
    <s v="33"/>
    <s v="CULTURA"/>
    <s v="281451"/>
    <s v="2020004250368"/>
    <s v="P&gt;298273"/>
    <s v="Desarrollo DEL EMPRENDIMIENTO E INDUSTRIA CULTURAL EN EL MARCO DE MODELO DE GESTIÓN EN EL DEPARTAMENTO DE Cundinamarca"/>
    <x v="1"/>
    <s v="P&gt;298273/02"/>
    <s v="3301095"/>
    <s v="Servicio de asistencia técnica en gestión artística y cultural"/>
    <s v="2.3.2.02.02.009"/>
    <x v="2"/>
    <s v="3-0500"/>
    <s v="5/042/CC"/>
    <s v="20200042503683301095"/>
    <m/>
    <m/>
    <s v="042"/>
    <s v="Implementar un modelo de gestión pública de cultura."/>
    <s v="Modelo de gestión pública de cultura implementado"/>
    <n v="1"/>
    <n v="0.25"/>
    <s v="P&gt;298273/02 0023"/>
    <s v="Diseñar e implementar el Sistema Departamental de Información Cultural"/>
    <n v="100000000"/>
    <n v="1"/>
    <s v="Num"/>
    <d v="2021-01-01T00:00:00"/>
    <n v="12"/>
    <n v="1"/>
    <s v="OK"/>
    <n v="50000000"/>
    <m/>
    <m/>
    <n v="50000000"/>
    <s v="OK"/>
    <s v="SUBGERENCIA DE CULTURA"/>
  </r>
  <r>
    <s v="33"/>
    <s v="CULTURA"/>
    <s v="281451"/>
    <s v="2020004250368"/>
    <s v="P&gt;298273"/>
    <s v="Desarrollo DEL EMPRENDIMIENTO E INDUSTRIA CULTURAL EN EL MARCO DE MODELO DE GESTIÓN EN EL DEPARTAMENTO DE Cundinamarca"/>
    <x v="0"/>
    <s v="P&gt;298273/02"/>
    <s v="3301095"/>
    <s v="Servicio de asistencia técnica en gestión artística y cultural"/>
    <s v="2.3.2.02.02.009"/>
    <x v="2"/>
    <s v="3-0500"/>
    <s v="5/255/CC"/>
    <s v="20200042503683301095"/>
    <n v="60000000"/>
    <n v="25200000"/>
    <s v="255"/>
    <s v="Implementar un plan de medios para la promoción y difusión de la cultura del departamento."/>
    <s v="Programa de promoción y difusión de la cultura implementado."/>
    <n v="1"/>
    <n v="1"/>
    <m/>
    <m/>
    <m/>
    <m/>
    <m/>
    <m/>
    <m/>
    <m/>
    <m/>
    <m/>
    <m/>
    <m/>
    <m/>
    <m/>
    <m/>
  </r>
  <r>
    <s v="33"/>
    <s v="CULTURA"/>
    <s v="281451"/>
    <s v="2020004250368"/>
    <s v="P&gt;298273"/>
    <s v="Desarrollo DEL EMPRENDIMIENTO E INDUSTRIA CULTURAL EN EL MARCO DE MODELO DE GESTIÓN EN EL DEPARTAMENTO DE Cundinamarca"/>
    <x v="1"/>
    <s v="P&gt;298273/02"/>
    <s v="3301095"/>
    <s v="Servicio de asistencia técnica en gestión artística y cultural"/>
    <s v="2.3.2.02.02.009"/>
    <x v="2"/>
    <s v="3-0500"/>
    <s v="5/255/CC"/>
    <s v="20200042503683301095"/>
    <m/>
    <m/>
    <s v="255"/>
    <s v="Implementar un plan de medios para la promoción y difusión de la cultura del departamento."/>
    <s v="Programa de promoción y difusión de la cultura implementado."/>
    <n v="1"/>
    <n v="1"/>
    <s v="P&gt;298273/02 0002"/>
    <s v="Capacitar a la población beneficiada en la importancia del desarrollo de la economía naranja dentro del sector artístico y cultural."/>
    <n v="1000000000"/>
    <n v="1"/>
    <s v="Num"/>
    <m/>
    <m/>
    <m/>
    <s v="OK"/>
    <m/>
    <m/>
    <m/>
    <n v="0"/>
    <s v="OK"/>
    <m/>
  </r>
  <r>
    <s v="33"/>
    <s v="CULTURA"/>
    <s v="281451"/>
    <s v="2020004250368"/>
    <s v="P&gt;298273"/>
    <s v="Desarrollo DEL EMPRENDIMIENTO E INDUSTRIA CULTURAL EN EL MARCO DE MODELO DE GESTIÓN EN EL DEPARTAMENTO DE Cundinamarca"/>
    <x v="1"/>
    <s v="P&gt;298273/02"/>
    <s v="3301095"/>
    <s v="Servicio de asistencia técnica en gestión artística y cultural"/>
    <s v="2.3.2.02.02.009"/>
    <x v="2"/>
    <s v="3-0500"/>
    <s v="5/255/CC"/>
    <s v="20200042503683301095"/>
    <m/>
    <m/>
    <s v="255"/>
    <s v="Implementar un plan de medios para la promoción y difusión de la cultura del departamento."/>
    <s v="Programa de promoción y difusión de la cultura implementado."/>
    <n v="1"/>
    <n v="1"/>
    <s v="P&gt;298273/02 0003"/>
    <s v="Realización de estrategias y acompañamiento para fomentar la formulación de proyectos ."/>
    <n v="20000000"/>
    <n v="1"/>
    <s v="Num"/>
    <m/>
    <m/>
    <m/>
    <s v="OK"/>
    <m/>
    <m/>
    <m/>
    <n v="0"/>
    <s v="OK"/>
    <m/>
  </r>
  <r>
    <s v="33"/>
    <s v="CULTURA"/>
    <s v="281451"/>
    <s v="2020004250368"/>
    <s v="P&gt;298273"/>
    <s v="Desarrollo DEL EMPRENDIMIENTO E INDUSTRIA CULTURAL EN EL MARCO DE MODELO DE GESTIÓN EN EL DEPARTAMENTO DE Cundinamarca"/>
    <x v="1"/>
    <s v="P&gt;298273/02"/>
    <s v="3301095"/>
    <s v="Servicio de asistencia técnica en gestión artística y cultural"/>
    <s v="2.3.2.02.02.009"/>
    <x v="2"/>
    <s v="3-0500"/>
    <s v="5/255/CC"/>
    <s v="20200042503683301095"/>
    <m/>
    <m/>
    <s v="255"/>
    <s v="Implementar un plan de medios para la promoción y difusión de la cultura del departamento."/>
    <s v="Programa de promoción y difusión de la cultura implementado."/>
    <n v="1"/>
    <n v="1"/>
    <s v="P&gt;298273/02 0005"/>
    <s v="Organización y promoción de convocatorias"/>
    <n v="140000000"/>
    <n v="1"/>
    <s v="Num"/>
    <d v="2021-01-01T00:00:00"/>
    <n v="12"/>
    <n v="1"/>
    <s v="OK"/>
    <n v="40000000"/>
    <m/>
    <m/>
    <n v="40000000"/>
    <s v="OK"/>
    <s v="SUBGERENCIA DE CULTURA"/>
  </r>
  <r>
    <s v="33"/>
    <s v="CULTURA"/>
    <s v="281451"/>
    <s v="2020004250368"/>
    <s v="P&gt;298273"/>
    <s v="Desarrollo DEL EMPRENDIMIENTO E INDUSTRIA CULTURAL EN EL MARCO DE MODELO DE GESTIÓN EN EL DEPARTAMENTO DE Cundinamarca"/>
    <x v="1"/>
    <s v="P&gt;298273/02"/>
    <s v="3301095"/>
    <s v="Servicio de asistencia técnica en gestión artística y cultural"/>
    <s v="2.3.2.02.02.009"/>
    <x v="2"/>
    <s v="3-0500"/>
    <s v="5/255/CC"/>
    <s v="20200042503683301095"/>
    <m/>
    <m/>
    <s v="255"/>
    <s v="Implementar un plan de medios para la promoción y difusión de la cultura del departamento."/>
    <s v="Programa de promoción y difusión de la cultura implementado."/>
    <n v="1"/>
    <n v="1"/>
    <s v="P&gt;298273/02 0006"/>
    <s v="Producción de elementos de difusión"/>
    <n v="100000000"/>
    <n v="1"/>
    <s v="Num"/>
    <d v="2021-01-01T00:00:00"/>
    <n v="12"/>
    <n v="1"/>
    <s v="OK"/>
    <n v="20000000"/>
    <m/>
    <m/>
    <n v="20000000"/>
    <s v="OK"/>
    <s v="SUBGERENCIA DE CULTURA"/>
  </r>
  <r>
    <s v="33"/>
    <s v="CULTURA"/>
    <s v="281451"/>
    <s v="2020004250368"/>
    <s v="P&gt;298273"/>
    <s v="Desarrollo DEL EMPRENDIMIENTO E INDUSTRIA CULTURAL EN EL MARCO DE MODELO DE GESTIÓN EN EL DEPARTAMENTO DE Cundinamarca"/>
    <x v="1"/>
    <s v="P&gt;298273/02"/>
    <s v="3301095"/>
    <s v="Servicio de asistencia técnica en gestión artística y cultural"/>
    <s v="2.3.2.02.02.009"/>
    <x v="2"/>
    <s v="3-0500"/>
    <s v="5/255/CC"/>
    <s v="20200042503683301095"/>
    <m/>
    <m/>
    <s v="255"/>
    <s v="Implementar un plan de medios para la promoción y difusión de la cultura del departamento."/>
    <s v="Programa de promoción y difusión de la cultura implementado."/>
    <n v="1"/>
    <n v="1"/>
    <s v="P&gt;298273/02 0015"/>
    <s v="Promover encuentros y actividades del sector cultural"/>
    <n v="500000000"/>
    <n v="1"/>
    <s v="Num"/>
    <m/>
    <m/>
    <m/>
    <s v="OK"/>
    <m/>
    <m/>
    <m/>
    <n v="0"/>
    <s v="OK"/>
    <m/>
  </r>
  <r>
    <s v="33"/>
    <s v="CULTURA"/>
    <s v="281451"/>
    <s v="2020004250368"/>
    <s v="P&gt;298273"/>
    <s v="Desarrollo DEL EMPRENDIMIENTO E INDUSTRIA CULTURAL EN EL MARCO DE MODELO DE GESTIÓN EN EL DEPARTAMENTO DE Cundinamarca"/>
    <x v="1"/>
    <s v="P&gt;298273/02"/>
    <s v="3301095"/>
    <s v="Servicio de asistencia técnica en gestión artística y cultural"/>
    <s v="2.3.2.02.02.009"/>
    <x v="2"/>
    <s v="3-0500"/>
    <s v="5/255/CC"/>
    <s v="20200042503683301095"/>
    <m/>
    <m/>
    <s v="255"/>
    <s v="Implementar un plan de medios para la promoción y difusión de la cultura del departamento."/>
    <s v="Programa de promoción y difusión de la cultura implementado."/>
    <n v="1"/>
    <n v="1"/>
    <s v="P&gt;298273/02 0017"/>
    <s v="Implementar una estrategia departamental de acompañamiento territorial y asistencia técnica"/>
    <n v="500000000"/>
    <n v="1"/>
    <s v="Num"/>
    <m/>
    <m/>
    <m/>
    <s v="OK"/>
    <m/>
    <m/>
    <m/>
    <n v="0"/>
    <s v="OK"/>
    <m/>
  </r>
  <r>
    <s v="33"/>
    <s v="CULTURA"/>
    <s v="281451"/>
    <s v="2020004250368"/>
    <s v="P&gt;298273"/>
    <s v="Desarrollo DEL EMPRENDIMIENTO E INDUSTRIA CULTURAL EN EL MARCO DE MODELO DE GESTIÓN EN EL DEPARTAMENTO DE Cundinamarca"/>
    <x v="1"/>
    <s v="P&gt;298273/02"/>
    <s v="3301095"/>
    <s v="Servicio de asistencia técnica en gestión artística y cultural"/>
    <s v="2.3.2.02.02.009"/>
    <x v="2"/>
    <s v="3-0500"/>
    <s v="5/255/CC"/>
    <s v="20200042503683301095"/>
    <m/>
    <m/>
    <s v="255"/>
    <s v="Implementar un plan de medios para la promoción y difusión de la cultura del departamento."/>
    <s v="Programa de promoción y difusión de la cultura implementado."/>
    <n v="1"/>
    <n v="1"/>
    <s v="P&gt;298273/02 0019"/>
    <s v="Garantizar la operatividad de los Consejos Departamentales de Cultura y patrimonio cultural."/>
    <n v="100000000"/>
    <n v="1"/>
    <s v="Num"/>
    <m/>
    <m/>
    <m/>
    <s v="OK"/>
    <m/>
    <m/>
    <m/>
    <n v="0"/>
    <s v="OK"/>
    <m/>
  </r>
  <r>
    <s v="33"/>
    <s v="CULTURA"/>
    <s v="281451"/>
    <s v="2020004250368"/>
    <s v="P&gt;298273"/>
    <s v="Desarrollo DEL EMPRENDIMIENTO E INDUSTRIA CULTURAL EN EL MARCO DE MODELO DE GESTIÓN EN EL DEPARTAMENTO DE Cundinamarca"/>
    <x v="1"/>
    <s v="P&gt;298273/02"/>
    <s v="3301095"/>
    <s v="Servicio de asistencia técnica en gestión artística y cultural"/>
    <s v="2.3.2.02.02.009"/>
    <x v="2"/>
    <s v="3-0500"/>
    <s v="5/255/CC"/>
    <s v="20200042503683301095"/>
    <m/>
    <m/>
    <s v="255"/>
    <s v="Implementar un plan de medios para la promoción y difusión de la cultura del departamento."/>
    <s v="Programa de promoción y difusión de la cultura implementado."/>
    <n v="1"/>
    <n v="1"/>
    <s v="P&gt;298273/02 0022"/>
    <s v="Diseñar los desarrollos normativos"/>
    <n v="100000000"/>
    <n v="1"/>
    <s v="Num"/>
    <m/>
    <m/>
    <m/>
    <s v="OK"/>
    <m/>
    <m/>
    <m/>
    <n v="0"/>
    <s v="OK"/>
    <m/>
  </r>
  <r>
    <s v="33"/>
    <s v="CULTURA"/>
    <s v="281451"/>
    <s v="2020004250368"/>
    <s v="P&gt;298273"/>
    <s v="Desarrollo DEL EMPRENDIMIENTO E INDUSTRIA CULTURAL EN EL MARCO DE MODELO DE GESTIÓN EN EL DEPARTAMENTO DE Cundinamarca"/>
    <x v="1"/>
    <s v="P&gt;298273/02"/>
    <s v="3301095"/>
    <s v="Servicio de asistencia técnica en gestión artística y cultural"/>
    <s v="2.3.2.02.02.009"/>
    <x v="2"/>
    <s v="3-0500"/>
    <s v="5/255/CC"/>
    <s v="20200042503683301095"/>
    <m/>
    <m/>
    <s v="255"/>
    <s v="Implementar un plan de medios para la promoción y difusión de la cultura del departamento."/>
    <s v="Programa de promoción y difusión de la cultura implementado."/>
    <n v="1"/>
    <n v="1"/>
    <s v="P&gt;298273/02 0023"/>
    <s v="Diseñar e implementar el Sistema Departamental de Información Cultural"/>
    <n v="100000000"/>
    <n v="1"/>
    <s v="Num"/>
    <m/>
    <m/>
    <m/>
    <s v="OK"/>
    <m/>
    <m/>
    <m/>
    <n v="0"/>
    <s v="OK"/>
    <m/>
  </r>
  <r>
    <s v="33"/>
    <s v="CULTURA"/>
    <s v="281451"/>
    <s v="2020004250368"/>
    <s v="P&gt;298273"/>
    <s v="Desarrollo DEL EMPRENDIMIENTO E INDUSTRIA CULTURAL EN EL MARCO DE MODELO DE GESTIÓN EN EL DEPARTAMENTO DE Cundinamarca"/>
    <x v="0"/>
    <s v="P&gt;298273/03"/>
    <s v="3301054"/>
    <s v="Servicio de apoyo financiero al sector artístico y cultural"/>
    <s v="2.3.2.02.02.009"/>
    <x v="2"/>
    <s v="3-0500"/>
    <s v="5/266/CC"/>
    <s v="20200042503683301054"/>
    <n v="300000000"/>
    <n v="26600000"/>
    <s v="266"/>
    <s v="Entregar 1.500 estímulos para la concertación, circulación, generación de servicios, productos, conocimiento, emprendimientos, industrias, talentos culturales y atención de emergencias."/>
    <s v="Estímulos entregados."/>
    <n v="1500"/>
    <n v="250"/>
    <m/>
    <m/>
    <m/>
    <m/>
    <m/>
    <m/>
    <m/>
    <m/>
    <m/>
    <m/>
    <m/>
    <m/>
    <m/>
    <m/>
    <m/>
  </r>
  <r>
    <s v="33"/>
    <s v="CULTURA"/>
    <s v="281451"/>
    <s v="2020004250368"/>
    <s v="P&gt;298273"/>
    <s v="Desarrollo DEL EMPRENDIMIENTO E INDUSTRIA CULTURAL EN EL MARCO DE MODELO DE GESTIÓN EN EL DEPARTAMENTO DE Cundinamarca"/>
    <x v="1"/>
    <s v="P&gt;298273/03"/>
    <s v="3301054"/>
    <s v="Servicio de apoyo financiero al sector artístico y cultural"/>
    <s v="2.3.2.02.02.009"/>
    <x v="2"/>
    <s v="3-0500"/>
    <s v="5/266/CC"/>
    <s v="20200042503683301054"/>
    <m/>
    <m/>
    <s v="266"/>
    <s v="Entregar 1.500 estímulos para la concertación, circulación, generación de servicios, productos, conocimiento, emprendimientos, industrias, talentos culturales y atención de emergencias."/>
    <s v="Estímulos entregados."/>
    <n v="1500"/>
    <n v="250"/>
    <s v="P&gt;298273/03 0008"/>
    <s v="Diseñar y Organizar convocatorias de estímulos (Corazonarte) y la implementación del programa departamental de concertación Cultural"/>
    <n v="60000000"/>
    <n v="1"/>
    <s v="Num"/>
    <d v="2021-02-01T00:00:00"/>
    <n v="11"/>
    <n v="1"/>
    <s v="OK"/>
    <n v="30000000"/>
    <m/>
    <m/>
    <n v="30000000"/>
    <s v="OK"/>
    <s v="SUBGERENCIA DE CUTLURA"/>
  </r>
  <r>
    <s v="33"/>
    <s v="CULTURA"/>
    <s v="281451"/>
    <s v="2020004250368"/>
    <s v="P&gt;298273"/>
    <s v="Desarrollo DEL EMPRENDIMIENTO E INDUSTRIA CULTURAL EN EL MARCO DE MODELO DE GESTIÓN EN EL DEPARTAMENTO DE Cundinamarca"/>
    <x v="1"/>
    <s v="P&gt;298273/03"/>
    <s v="3301054"/>
    <s v="Servicio de apoyo financiero al sector artístico y cultural"/>
    <s v="2.3.2.02.02.009"/>
    <x v="2"/>
    <s v="3-0500"/>
    <s v="5/266/CC"/>
    <s v="20200042503683301054"/>
    <m/>
    <m/>
    <s v="266"/>
    <s v="Entregar 1.500 estímulos para la concertación, circulación, generación de servicios, productos, conocimiento, emprendimientos, industrias, talentos culturales y atención de emergencias."/>
    <s v="Estímulos entregados."/>
    <n v="1500"/>
    <n v="250"/>
    <s v="P&gt;298273/03 0010"/>
    <s v="Concertar y Diseñar el portafolio de Estímulos"/>
    <n v="490000000"/>
    <n v="1"/>
    <s v="Num"/>
    <m/>
    <m/>
    <m/>
    <s v="OK"/>
    <m/>
    <m/>
    <m/>
    <n v="0"/>
    <s v="OK"/>
    <m/>
  </r>
  <r>
    <s v="33"/>
    <s v="CULTURA"/>
    <s v="281451"/>
    <s v="2020004250368"/>
    <s v="P&gt;298273"/>
    <s v="Desarrollo DEL EMPRENDIMIENTO E INDUSTRIA CULTURAL EN EL MARCO DE MODELO DE GESTIÓN EN EL DEPARTAMENTO DE Cundinamarca"/>
    <x v="1"/>
    <s v="P&gt;298273/03"/>
    <s v="3301054"/>
    <s v="Servicio de apoyo financiero al sector artístico y cultural"/>
    <s v="2.3.2.02.02.009"/>
    <x v="2"/>
    <s v="3-0500"/>
    <s v="5/266/CC"/>
    <s v="20200042503683301054"/>
    <m/>
    <m/>
    <s v="266"/>
    <s v="Entregar 1.500 estímulos para la concertación, circulación, generación de servicios, productos, conocimiento, emprendimientos, industrias, talentos culturales y atención de emergencias."/>
    <s v="Estímulos entregados."/>
    <n v="1500"/>
    <n v="250"/>
    <s v="P&gt;298273/03 0012"/>
    <s v="Adjudicar y entregar 1.500 Estímulos"/>
    <n v="662000000"/>
    <n v="1"/>
    <s v="Num"/>
    <d v="2021-02-01T00:00:00"/>
    <n v="11"/>
    <n v="1"/>
    <s v="OK"/>
    <n v="270000000"/>
    <m/>
    <m/>
    <n v="270000000"/>
    <s v="OK"/>
    <s v="SUBGERENCIA DE CUTLURA"/>
  </r>
  <r>
    <s v="33"/>
    <s v="CULTURA"/>
    <s v="281451"/>
    <s v="2020004250368"/>
    <s v="P&gt;298273"/>
    <s v="Desarrollo DEL EMPRENDIMIENTO E INDUSTRIA CULTURAL EN EL MARCO DE MODELO DE GESTIÓN EN EL DEPARTAMENTO DE Cundinamarca"/>
    <x v="0"/>
    <s v="P&gt;298273/04"/>
    <s v="3301053"/>
    <s v="Servicio de promoción de actividades culturales"/>
    <s v="2.3.2.02.02.009"/>
    <x v="2"/>
    <s v="3-0500"/>
    <s v="5/268/CC"/>
    <s v="20200042503683301053"/>
    <n v="60000000"/>
    <n v="10000000"/>
    <s v="268"/>
    <s v="Impulsar 6 industrias culturales innovadoras alrededor de los Pueblos Dorados."/>
    <s v="Industrias culturales innovadoras impulsadas alrededor de los pueblos dorados"/>
    <n v="6"/>
    <n v="2"/>
    <m/>
    <m/>
    <m/>
    <m/>
    <m/>
    <m/>
    <m/>
    <m/>
    <m/>
    <m/>
    <m/>
    <m/>
    <m/>
    <m/>
    <m/>
  </r>
  <r>
    <s v="33"/>
    <s v="CULTURA"/>
    <s v="281451"/>
    <s v="2020004250368"/>
    <s v="P&gt;298273"/>
    <s v="Desarrollo DEL EMPRENDIMIENTO E INDUSTRIA CULTURAL EN EL MARCO DE MODELO DE GESTIÓN EN EL DEPARTAMENTO DE Cundinamarca"/>
    <x v="1"/>
    <s v="P&gt;298273/04"/>
    <s v="3301053"/>
    <s v="Servicio de promoción de actividades culturales"/>
    <s v="2.3.2.02.02.009"/>
    <x v="2"/>
    <s v="3-0500"/>
    <s v="5/268/CC"/>
    <s v="20200042503683301053"/>
    <m/>
    <m/>
    <s v="268"/>
    <s v="Impulsar 6 industrias culturales innovadoras alrededor de los Pueblos Dorados."/>
    <s v="Industrias culturales innovadoras impulsadas alrededor de los pueblos dorados"/>
    <n v="6"/>
    <n v="2"/>
    <s v="P&gt;298273/04 0001"/>
    <s v="Ejecución y Adjudicación de iniciativas apoyadas"/>
    <n v="80000000"/>
    <n v="2"/>
    <s v="Num"/>
    <d v="2021-02-01T00:00:00"/>
    <n v="11"/>
    <n v="1"/>
    <s v="OK"/>
    <n v="50000000"/>
    <m/>
    <m/>
    <n v="50000000"/>
    <s v="OK"/>
    <s v="SUBGERENCIA DE CULTURA"/>
  </r>
  <r>
    <s v="33"/>
    <s v="CULTURA"/>
    <s v="281451"/>
    <s v="2020004250368"/>
    <s v="P&gt;298273"/>
    <s v="Desarrollo DEL EMPRENDIMIENTO E INDUSTRIA CULTURAL EN EL MARCO DE MODELO DE GESTIÓN EN EL DEPARTAMENTO DE Cundinamarca"/>
    <x v="1"/>
    <s v="P&gt;298273/04"/>
    <s v="3301053"/>
    <s v="Servicio de promoción de actividades culturales"/>
    <s v="2.3.2.02.02.009"/>
    <x v="2"/>
    <s v="3-0500"/>
    <s v="5/268/CC"/>
    <s v="20200042503683301053"/>
    <m/>
    <m/>
    <s v="268"/>
    <s v="Impulsar 6 industrias culturales innovadoras alrededor de los Pueblos Dorados."/>
    <s v="Industrias culturales innovadoras impulsadas alrededor de los pueblos dorados"/>
    <n v="6"/>
    <n v="2"/>
    <s v="P&gt;298273/04 0004"/>
    <s v="Asesorar y desarrollar proyectos de emprendimiento, innovación e industrial creativa ."/>
    <n v="1110000000"/>
    <n v="3"/>
    <s v="Num"/>
    <m/>
    <m/>
    <m/>
    <s v="OK"/>
    <m/>
    <m/>
    <m/>
    <n v="0"/>
    <s v="OK"/>
    <m/>
  </r>
  <r>
    <s v="33"/>
    <s v="CULTURA"/>
    <s v="281451"/>
    <s v="2020004250368"/>
    <s v="P&gt;298273"/>
    <s v="Desarrollo DEL EMPRENDIMIENTO E INDUSTRIA CULTURAL EN EL MARCO DE MODELO DE GESTIÓN EN EL DEPARTAMENTO DE Cundinamarca"/>
    <x v="1"/>
    <s v="P&gt;298273/04"/>
    <s v="3301053"/>
    <s v="Servicio de promoción de actividades culturales"/>
    <s v="2.3.2.02.02.009"/>
    <x v="2"/>
    <s v="3-0500"/>
    <s v="5/268/CC"/>
    <s v="20200042503683301053"/>
    <m/>
    <m/>
    <s v="268"/>
    <s v="Impulsar 6 industrias culturales innovadoras alrededor de los Pueblos Dorados."/>
    <s v="Industrias culturales innovadoras impulsadas alrededor de los pueblos dorados"/>
    <n v="6"/>
    <n v="2"/>
    <s v="P&gt;298273/04 0007"/>
    <s v="Promocionar iniciativas apoyadas"/>
    <n v="774000000"/>
    <n v="3"/>
    <s v="Num"/>
    <m/>
    <m/>
    <m/>
    <s v="OK"/>
    <m/>
    <m/>
    <m/>
    <n v="0"/>
    <s v="OK"/>
    <m/>
  </r>
  <r>
    <s v="33"/>
    <s v="CULTURA"/>
    <s v="281451"/>
    <s v="2020004250368"/>
    <s v="P&gt;298273"/>
    <s v="Desarrollo DEL EMPRENDIMIENTO E INDUSTRIA CULTURAL EN EL MARCO DE MODELO DE GESTIÓN EN EL DEPARTAMENTO DE Cundinamarca"/>
    <x v="1"/>
    <s v="P&gt;298273/04"/>
    <s v="3301053"/>
    <s v="Servicio de promoción de actividades culturales"/>
    <s v="2.3.2.02.02.009"/>
    <x v="2"/>
    <s v="3-0500"/>
    <s v="5/268/CC"/>
    <s v="20200042503683301053"/>
    <m/>
    <m/>
    <s v="268"/>
    <s v="Impulsar 6 industrias culturales innovadoras alrededor de los Pueblos Dorados."/>
    <s v="Industrias culturales innovadoras impulsadas alrededor de los pueblos dorados"/>
    <n v="6"/>
    <n v="2"/>
    <s v="P&gt;298273/04 0009"/>
    <s v="Formular programa de Emprendimiento cultural con la creación de nodos de industria creativa alrededor de las áreas de economía naranja"/>
    <n v="60000000"/>
    <n v="2"/>
    <s v="Num"/>
    <d v="2021-02-01T00:00:00"/>
    <n v="11"/>
    <n v="1"/>
    <s v="OK"/>
    <n v="10000000"/>
    <m/>
    <m/>
    <n v="10000000"/>
    <s v="OK"/>
    <s v="SUBGERENCIA DE CULTURA"/>
  </r>
  <r>
    <s v="33"/>
    <s v="CULTURA"/>
    <s v="281451"/>
    <s v="2020004250368"/>
    <s v="P&gt;298273"/>
    <s v="Desarrollo DEL EMPRENDIMIENTO E INDUSTRIA CULTURAL EN EL MARCO DE MODELO DE GESTIÓN EN EL DEPARTAMENTO DE Cundinamarca"/>
    <x v="1"/>
    <s v="P&gt;298273/04"/>
    <s v="3301053"/>
    <s v="Servicio de promoción de actividades culturales"/>
    <s v="2.3.2.02.02.009"/>
    <x v="2"/>
    <s v="3-0500"/>
    <s v="5/268/CC"/>
    <s v="20200042503683301053"/>
    <m/>
    <m/>
    <s v="268"/>
    <s v="Impulsar 6 industrias culturales innovadoras alrededor de los Pueblos Dorados."/>
    <s v="Industrias culturales innovadoras impulsadas alrededor de los pueblos dorados"/>
    <n v="6"/>
    <n v="2"/>
    <s v="P&gt;298273/04 0011"/>
    <s v="Formular programa de Emprendimiento cultural"/>
    <n v="450000000"/>
    <n v="3"/>
    <s v="Num"/>
    <m/>
    <m/>
    <m/>
    <s v="OK"/>
    <m/>
    <m/>
    <m/>
    <n v="0"/>
    <s v="OK"/>
    <m/>
  </r>
  <r>
    <s v="33"/>
    <s v="CULTURA"/>
    <s v="281451"/>
    <s v="2020004250368"/>
    <s v="P&gt;298273"/>
    <s v="Desarrollo DEL EMPRENDIMIENTO E INDUSTRIA CULTURAL EN EL MARCO DE MODELO DE GESTIÓN EN EL DEPARTAMENTO DE Cundinamarca"/>
    <x v="1"/>
    <s v="P&gt;298273/04"/>
    <s v="3301053"/>
    <s v="Servicio de promoción de actividades culturales"/>
    <s v="2.3.2.02.02.009"/>
    <x v="2"/>
    <s v="3-0500"/>
    <s v="5/268/CC"/>
    <s v="20200042503683301053"/>
    <m/>
    <m/>
    <s v="268"/>
    <s v="Impulsar 6 industrias culturales innovadoras alrededor de los Pueblos Dorados."/>
    <s v="Industrias culturales innovadoras impulsadas alrededor de los pueblos dorados"/>
    <n v="6"/>
    <n v="2"/>
    <s v="P&gt;298273/04 0013"/>
    <s v="Formular lineamientos para la creación de Centro de Innovación Turística y Cultural"/>
    <n v="150000000"/>
    <n v="1"/>
    <s v="Num"/>
    <m/>
    <m/>
    <m/>
    <s v="OK"/>
    <m/>
    <m/>
    <m/>
    <n v="0"/>
    <s v="OK"/>
    <m/>
  </r>
  <r>
    <s v="33"/>
    <s v="CULTURA"/>
    <s v="281451"/>
    <s v="2020004250368"/>
    <s v="P&gt;298273"/>
    <s v="Desarrollo DEL EMPRENDIMIENTO E INDUSTRIA CULTURAL EN EL MARCO DE MODELO DE GESTIÓN EN EL DEPARTAMENTO DE Cundinamarca"/>
    <x v="1"/>
    <s v="P&gt;298273/04"/>
    <s v="3301053"/>
    <s v="Servicio de promoción de actividades culturales"/>
    <s v="2.3.2.02.02.009"/>
    <x v="2"/>
    <s v="3-0500"/>
    <s v="5/268/CC"/>
    <s v="20200042503683301053"/>
    <m/>
    <m/>
    <s v="268"/>
    <s v="Impulsar 6 industrias culturales innovadoras alrededor de los Pueblos Dorados."/>
    <s v="Industrias culturales innovadoras impulsadas alrededor de los pueblos dorados"/>
    <n v="6"/>
    <n v="2"/>
    <s v="P&gt;298273/04 0016"/>
    <s v="Concertación de los lineamientos para creación del Centro de Innovación Turística y Cultural"/>
    <n v="150000000"/>
    <n v="1"/>
    <s v="Num"/>
    <m/>
    <m/>
    <m/>
    <s v="OK"/>
    <m/>
    <m/>
    <m/>
    <n v="0"/>
    <s v="OK"/>
    <m/>
  </r>
  <r>
    <s v="33"/>
    <s v="CULTURA"/>
    <s v="281451"/>
    <s v="2020004250368"/>
    <s v="P&gt;298273"/>
    <s v="Desarrollo DEL EMPRENDIMIENTO E INDUSTRIA CULTURAL EN EL MARCO DE MODELO DE GESTIÓN EN EL DEPARTAMENTO DE Cundinamarca"/>
    <x v="1"/>
    <s v="P&gt;298273/04"/>
    <s v="3301053"/>
    <s v="Servicio de promoción de actividades culturales"/>
    <s v="2.3.2.02.02.009"/>
    <x v="2"/>
    <s v="3-0500"/>
    <s v="5/268/CC"/>
    <s v="20200042503683301053"/>
    <m/>
    <m/>
    <s v="268"/>
    <s v="Impulsar 6 industrias culturales innovadoras alrededor de los Pueblos Dorados."/>
    <s v="Industrias culturales innovadoras impulsadas alrededor de los pueblos dorados"/>
    <n v="6"/>
    <n v="2"/>
    <s v="P&gt;298273/04 0024"/>
    <s v="Implementar a través de los medios de comunicación, programas que acerquen y divulguen los emprendimientos culturales y artísticos"/>
    <n v="100000000"/>
    <n v="2"/>
    <s v="Num"/>
    <m/>
    <m/>
    <m/>
    <s v="OK"/>
    <m/>
    <m/>
    <m/>
    <n v="0"/>
    <s v="OK"/>
    <m/>
  </r>
  <r>
    <s v="33"/>
    <s v="CULTURA"/>
    <s v="281451"/>
    <s v="2020004250368"/>
    <s v="P&gt;298273"/>
    <s v="Desarrollo DEL EMPRENDIMIENTO E INDUSTRIA CULTURAL EN EL MARCO DE MODELO DE GESTIÓN EN EL DEPARTAMENTO DE Cundinamarca"/>
    <x v="0"/>
    <s v="P&gt;298273/04"/>
    <s v="3301053"/>
    <s v="Servicio de promoción de actividades culturales"/>
    <s v="2.3.2.02.02.009"/>
    <x v="2"/>
    <s v="3-0500"/>
    <s v="5/269/CC"/>
    <s v="20200042503683301053"/>
    <n v="50000000"/>
    <n v="43200000"/>
    <s v="269"/>
    <s v="Impulsar 10 líneas de emprendimientos artesanales de tradición ancestral desarrollados en el departamento."/>
    <s v="Emprendimientos artesanales de tradición impulsados"/>
    <n v="10"/>
    <n v="3"/>
    <m/>
    <m/>
    <m/>
    <m/>
    <m/>
    <m/>
    <m/>
    <m/>
    <m/>
    <m/>
    <m/>
    <m/>
    <m/>
    <m/>
    <m/>
  </r>
  <r>
    <s v="33"/>
    <s v="CULTURA"/>
    <s v="281451"/>
    <s v="2020004250368"/>
    <s v="P&gt;298273"/>
    <s v="Desarrollo DEL EMPRENDIMIENTO E INDUSTRIA CULTURAL EN EL MARCO DE MODELO DE GESTIÓN EN EL DEPARTAMENTO DE Cundinamarca"/>
    <x v="1"/>
    <s v="P&gt;298273/04"/>
    <s v="3301053"/>
    <s v="Servicio de promoción de actividades culturales"/>
    <s v="2.3.2.02.02.009"/>
    <x v="2"/>
    <s v="3-0500"/>
    <s v="5/269/CC"/>
    <s v="20200042503683301053"/>
    <m/>
    <m/>
    <s v="269"/>
    <s v="Impulsar 10 líneas de emprendimientos artesanales de tradición ancestral desarrollados en el departamento."/>
    <s v="Emprendimientos artesanales de tradición impulsados"/>
    <n v="10"/>
    <n v="3"/>
    <s v="P&gt;298273/04 0001"/>
    <s v="Ejecución y Adjudicación de iniciativas apoyadas"/>
    <n v="80000000"/>
    <n v="2"/>
    <s v="Num"/>
    <m/>
    <m/>
    <m/>
    <s v="OK"/>
    <m/>
    <m/>
    <m/>
    <n v="0"/>
    <s v="OK"/>
    <m/>
  </r>
  <r>
    <s v="33"/>
    <s v="CULTURA"/>
    <s v="281451"/>
    <s v="2020004250368"/>
    <s v="P&gt;298273"/>
    <s v="Desarrollo DEL EMPRENDIMIENTO E INDUSTRIA CULTURAL EN EL MARCO DE MODELO DE GESTIÓN EN EL DEPARTAMENTO DE Cundinamarca"/>
    <x v="1"/>
    <s v="P&gt;298273/04"/>
    <s v="3301053"/>
    <s v="Servicio de promoción de actividades culturales"/>
    <s v="2.3.2.02.02.009"/>
    <x v="2"/>
    <s v="3-0500"/>
    <s v="5/269/CC"/>
    <s v="20200042503683301053"/>
    <m/>
    <m/>
    <s v="269"/>
    <s v="Impulsar 10 líneas de emprendimientos artesanales de tradición ancestral desarrollados en el departamento."/>
    <s v="Emprendimientos artesanales de tradición impulsados"/>
    <n v="10"/>
    <n v="3"/>
    <s v="P&gt;298273/04 0004"/>
    <s v="Asesorar y desarrollar proyectos de emprendimiento, innovación e industrial creativa ."/>
    <n v="1110000000"/>
    <n v="3"/>
    <s v="Num"/>
    <m/>
    <m/>
    <m/>
    <s v="OK"/>
    <m/>
    <m/>
    <m/>
    <n v="0"/>
    <s v="OK"/>
    <m/>
  </r>
  <r>
    <s v="33"/>
    <s v="CULTURA"/>
    <s v="281451"/>
    <s v="2020004250368"/>
    <s v="P&gt;298273"/>
    <s v="Desarrollo DEL EMPRENDIMIENTO E INDUSTRIA CULTURAL EN EL MARCO DE MODELO DE GESTIÓN EN EL DEPARTAMENTO DE Cundinamarca"/>
    <x v="1"/>
    <s v="P&gt;298273/04"/>
    <s v="3301053"/>
    <s v="Servicio de promoción de actividades culturales"/>
    <s v="2.3.2.02.02.009"/>
    <x v="2"/>
    <s v="3-0500"/>
    <s v="5/269/CC"/>
    <s v="20200042503683301053"/>
    <m/>
    <m/>
    <s v="269"/>
    <s v="Impulsar 10 líneas de emprendimientos artesanales de tradición ancestral desarrollados en el departamento."/>
    <s v="Emprendimientos artesanales de tradición impulsados"/>
    <n v="10"/>
    <n v="3"/>
    <s v="P&gt;298273/04 0007"/>
    <s v="Promocionar iniciativas apoyadas"/>
    <n v="774000000"/>
    <n v="3"/>
    <s v="Num"/>
    <d v="2021-01-01T00:00:00"/>
    <n v="12"/>
    <n v="1"/>
    <s v="OK"/>
    <n v="50000000"/>
    <m/>
    <m/>
    <n v="50000000"/>
    <s v="OK"/>
    <s v="SUBGERENCIA DE CULTURA"/>
  </r>
  <r>
    <s v="33"/>
    <s v="CULTURA"/>
    <s v="281451"/>
    <s v="2020004250368"/>
    <s v="P&gt;298273"/>
    <s v="Desarrollo DEL EMPRENDIMIENTO E INDUSTRIA CULTURAL EN EL MARCO DE MODELO DE GESTIÓN EN EL DEPARTAMENTO DE Cundinamarca"/>
    <x v="1"/>
    <s v="P&gt;298273/04"/>
    <s v="3301053"/>
    <s v="Servicio de promoción de actividades culturales"/>
    <s v="2.3.2.02.02.009"/>
    <x v="2"/>
    <s v="3-0500"/>
    <s v="5/269/CC"/>
    <s v="20200042503683301053"/>
    <m/>
    <m/>
    <s v="269"/>
    <s v="Impulsar 10 líneas de emprendimientos artesanales de tradición ancestral desarrollados en el departamento."/>
    <s v="Emprendimientos artesanales de tradición impulsados"/>
    <n v="10"/>
    <n v="3"/>
    <s v="P&gt;298273/04 0009"/>
    <s v="Formular programa de Emprendimiento cultural con la creación de nodos de industria creativa alrededor de las áreas de economía naranja"/>
    <n v="60000000"/>
    <n v="2"/>
    <s v="Num"/>
    <m/>
    <m/>
    <m/>
    <s v="OK"/>
    <m/>
    <m/>
    <m/>
    <n v="0"/>
    <s v="OK"/>
    <m/>
  </r>
  <r>
    <s v="33"/>
    <s v="CULTURA"/>
    <s v="281451"/>
    <s v="2020004250368"/>
    <s v="P&gt;298273"/>
    <s v="Desarrollo DEL EMPRENDIMIENTO E INDUSTRIA CULTURAL EN EL MARCO DE MODELO DE GESTIÓN EN EL DEPARTAMENTO DE Cundinamarca"/>
    <x v="1"/>
    <s v="P&gt;298273/04"/>
    <s v="3301053"/>
    <s v="Servicio de promoción de actividades culturales"/>
    <s v="2.3.2.02.02.009"/>
    <x v="2"/>
    <s v="3-0500"/>
    <s v="5/269/CC"/>
    <s v="20200042503683301053"/>
    <m/>
    <m/>
    <s v="269"/>
    <s v="Impulsar 10 líneas de emprendimientos artesanales de tradición ancestral desarrollados en el departamento."/>
    <s v="Emprendimientos artesanales de tradición impulsados"/>
    <n v="10"/>
    <n v="3"/>
    <s v="P&gt;298273/04 0011"/>
    <s v="Formular programa de Emprendimiento cultural"/>
    <n v="450000000"/>
    <n v="3"/>
    <s v="Num"/>
    <m/>
    <m/>
    <m/>
    <s v="OK"/>
    <m/>
    <m/>
    <m/>
    <n v="0"/>
    <s v="OK"/>
    <m/>
  </r>
  <r>
    <s v="33"/>
    <s v="CULTURA"/>
    <s v="281451"/>
    <s v="2020004250368"/>
    <s v="P&gt;298273"/>
    <s v="Desarrollo DEL EMPRENDIMIENTO E INDUSTRIA CULTURAL EN EL MARCO DE MODELO DE GESTIÓN EN EL DEPARTAMENTO DE Cundinamarca"/>
    <x v="1"/>
    <s v="P&gt;298273/04"/>
    <s v="3301053"/>
    <s v="Servicio de promoción de actividades culturales"/>
    <s v="2.3.2.02.02.009"/>
    <x v="2"/>
    <s v="3-0500"/>
    <s v="5/269/CC"/>
    <s v="20200042503683301053"/>
    <m/>
    <m/>
    <s v="269"/>
    <s v="Impulsar 10 líneas de emprendimientos artesanales de tradición ancestral desarrollados en el departamento."/>
    <s v="Emprendimientos artesanales de tradición impulsados"/>
    <n v="10"/>
    <n v="3"/>
    <s v="P&gt;298273/04 0013"/>
    <s v="Formular lineamientos para la creación de Centro de Innovación Turística y Cultural"/>
    <n v="150000000"/>
    <n v="1"/>
    <s v="Num"/>
    <m/>
    <m/>
    <m/>
    <s v="OK"/>
    <m/>
    <m/>
    <m/>
    <n v="0"/>
    <s v="OK"/>
    <m/>
  </r>
  <r>
    <s v="33"/>
    <s v="CULTURA"/>
    <s v="281451"/>
    <s v="2020004250368"/>
    <s v="P&gt;298273"/>
    <s v="Desarrollo DEL EMPRENDIMIENTO E INDUSTRIA CULTURAL EN EL MARCO DE MODELO DE GESTIÓN EN EL DEPARTAMENTO DE Cundinamarca"/>
    <x v="1"/>
    <s v="P&gt;298273/04"/>
    <s v="3301053"/>
    <s v="Servicio de promoción de actividades culturales"/>
    <s v="2.3.2.02.02.009"/>
    <x v="2"/>
    <s v="3-0500"/>
    <s v="5/269/CC"/>
    <s v="20200042503683301053"/>
    <m/>
    <m/>
    <s v="269"/>
    <s v="Impulsar 10 líneas de emprendimientos artesanales de tradición ancestral desarrollados en el departamento."/>
    <s v="Emprendimientos artesanales de tradición impulsados"/>
    <n v="10"/>
    <n v="3"/>
    <s v="P&gt;298273/04 0016"/>
    <s v="Concertación de los lineamientos para creación del Centro de Innovación Turística y Cultural"/>
    <n v="150000000"/>
    <n v="1"/>
    <s v="Num"/>
    <m/>
    <m/>
    <m/>
    <s v="OK"/>
    <m/>
    <m/>
    <m/>
    <n v="0"/>
    <s v="OK"/>
    <m/>
  </r>
  <r>
    <s v="33"/>
    <s v="CULTURA"/>
    <s v="281451"/>
    <s v="2020004250368"/>
    <s v="P&gt;298273"/>
    <s v="Desarrollo DEL EMPRENDIMIENTO E INDUSTRIA CULTURAL EN EL MARCO DE MODELO DE GESTIÓN EN EL DEPARTAMENTO DE Cundinamarca"/>
    <x v="1"/>
    <s v="P&gt;298273/04"/>
    <s v="3301053"/>
    <s v="Servicio de promoción de actividades culturales"/>
    <s v="2.3.2.02.02.009"/>
    <x v="2"/>
    <s v="3-0500"/>
    <s v="5/269/CC"/>
    <s v="20200042503683301053"/>
    <m/>
    <m/>
    <s v="269"/>
    <s v="Impulsar 10 líneas de emprendimientos artesanales de tradición ancestral desarrollados en el departamento."/>
    <s v="Emprendimientos artesanales de tradición impulsados"/>
    <n v="10"/>
    <n v="3"/>
    <s v="P&gt;298273/04 0024"/>
    <s v="Implementar a través de los medios de comunicación, programas que acerquen y divulguen los emprendimientos culturales y artísticos"/>
    <n v="100000000"/>
    <n v="2"/>
    <s v="Num"/>
    <m/>
    <m/>
    <m/>
    <s v="OK"/>
    <m/>
    <m/>
    <m/>
    <n v="0"/>
    <s v="OK"/>
    <m/>
  </r>
  <r>
    <s v="33"/>
    <s v="CULTURA"/>
    <s v="281451"/>
    <s v="2020004250368"/>
    <s v="P&gt;298273"/>
    <s v="Desarrollo DEL EMPRENDIMIENTO E INDUSTRIA CULTURAL EN EL MARCO DE MODELO DE GESTIÓN EN EL DEPARTAMENTO DE Cundinamarca"/>
    <x v="0"/>
    <s v="P&gt;298273/05"/>
    <s v="3301074"/>
    <s v="Servicio de apoyo para la organización y la participación del sector artístico, cultural y la ciudadanía"/>
    <s v="2.3.2.02.02.009"/>
    <x v="2"/>
    <s v="3-0510"/>
    <s v="5/042/CC"/>
    <s v="20200042503683301074"/>
    <n v="595884000"/>
    <n v="0"/>
    <s v="042"/>
    <s v="Implementar un modelo de gestión pública de cultura."/>
    <s v="Modelo de gestión pública de cultura implementado"/>
    <n v="1"/>
    <n v="0.25"/>
    <m/>
    <m/>
    <m/>
    <m/>
    <m/>
    <m/>
    <m/>
    <m/>
    <m/>
    <m/>
    <m/>
    <m/>
    <m/>
    <m/>
    <m/>
  </r>
  <r>
    <s v="33"/>
    <s v="CULTURA"/>
    <s v="281451"/>
    <s v="2020004250368"/>
    <s v="P&gt;298273"/>
    <s v="Desarrollo DEL EMPRENDIMIENTO E INDUSTRIA CULTURAL EN EL MARCO DE MODELO DE GESTIÓN EN EL DEPARTAMENTO DE Cundinamarca"/>
    <x v="1"/>
    <s v="P&gt;298273/05"/>
    <s v="3301074"/>
    <s v="Servicio de apoyo para la organización y la participación del sector artístico, cultural y la ciudadanía"/>
    <s v="2.3.2.02.02.009"/>
    <x v="2"/>
    <s v="3-0510"/>
    <s v="5/042/CC"/>
    <s v="20200042503683301074"/>
    <m/>
    <m/>
    <s v="042"/>
    <s v="Implementar un modelo de gestión pública de cultura."/>
    <s v="Modelo de gestión pública de cultura implementado"/>
    <n v="1"/>
    <n v="0.25"/>
    <s v="P&gt;298273/05 0020"/>
    <s v="Aplicar la normatividad para la transferencia de recursos de la seguridad social del creador y gestor cultural (ley 666 de 2001)"/>
    <n v="1200000000"/>
    <n v="2"/>
    <s v="Num"/>
    <d v="2021-01-01T00:00:00"/>
    <n v="12"/>
    <n v="1"/>
    <s v="OK"/>
    <n v="595884000"/>
    <m/>
    <m/>
    <n v="595884000"/>
    <s v="OK"/>
    <s v="SUBGERENCIA DE CULTURA"/>
  </r>
  <r>
    <s v="33"/>
    <s v="CULTURA"/>
    <s v="281451"/>
    <s v="2020004250368"/>
    <s v="P&gt;298273"/>
    <s v="Desarrollo DEL EMPRENDIMIENTO E INDUSTRIA CULTURAL EN EL MARCO DE MODELO DE GESTIÓN EN EL DEPARTAMENTO DE Cundinamarca"/>
    <x v="1"/>
    <s v="P&gt;298273/05"/>
    <s v="3301074"/>
    <s v="Servicio de apoyo para la organización y la participación del sector artístico, cultural y la ciudadanía"/>
    <s v="2.3.2.02.02.009"/>
    <x v="2"/>
    <s v="3-0510"/>
    <s v="5/042/CC"/>
    <s v="20200042503683301074"/>
    <m/>
    <m/>
    <s v="042"/>
    <s v="Implementar un modelo de gestión pública de cultura."/>
    <s v="Modelo de gestión pública de cultura implementado"/>
    <n v="1"/>
    <n v="0.25"/>
    <s v="P&gt;298273/05 0021"/>
    <s v="Realizar estrategias para garantizar la seguridad social del creador y gestor cultural"/>
    <n v="20000000"/>
    <n v="1"/>
    <s v="Num"/>
    <m/>
    <m/>
    <m/>
    <s v="OK"/>
    <m/>
    <m/>
    <m/>
    <n v="0"/>
    <s v="OK"/>
    <m/>
  </r>
  <r>
    <s v="33"/>
    <s v="CULTURA"/>
    <s v="279798"/>
    <s v="2020004250293"/>
    <s v="P&gt;298276"/>
    <s v="Apoyo A LA REALIZACIÓN DE EVENTOS TRADICIONALES Y DE TRAYECTORIA CULTURAL EN EL DEPARTAMENTO DE Cundinamarca"/>
    <x v="0"/>
    <s v="P&gt;298276/01"/>
    <s v="3301053"/>
    <s v="Servicio de promoción de actividades culturales"/>
    <s v="2.3.2.02.02.009"/>
    <x v="2"/>
    <s v="3-0500"/>
    <s v="5/265/CC"/>
    <s v="20200042502933301053"/>
    <n v="300000000"/>
    <n v="49200000"/>
    <s v="265"/>
    <s v="Cofinanciar 200 eventos de trayectoria en el cuatrienio que impulsen el turismo, la cultura tradicional y la circulación de artistas departamentales."/>
    <s v="Eventos de trayectoria cofinanciados"/>
    <n v="200"/>
    <n v="60"/>
    <m/>
    <m/>
    <m/>
    <m/>
    <m/>
    <m/>
    <m/>
    <m/>
    <m/>
    <m/>
    <m/>
    <m/>
    <m/>
    <m/>
    <m/>
  </r>
  <r>
    <s v="33"/>
    <s v="CULTURA"/>
    <s v="279798"/>
    <s v="2020004250293"/>
    <s v="P&gt;298276"/>
    <s v="Apoyo A LA REALIZACIÓN DE EVENTOS TRADICIONALES Y DE TRAYECTORIA CULTURAL EN EL DEPARTAMENTO DE Cundinamarca"/>
    <x v="1"/>
    <s v="P&gt;298276/01"/>
    <s v="3301053"/>
    <s v="Servicio de promoción de actividades culturales"/>
    <s v="2.3.2.02.02.009"/>
    <x v="2"/>
    <s v="3-0500"/>
    <s v="5/265/CC"/>
    <s v="20200042502933301053"/>
    <m/>
    <m/>
    <s v="265"/>
    <s v="Cofinanciar 200 eventos de trayectoria en el cuatrienio que impulsen el turismo, la cultura tradicional y la circulación de artistas departamentales."/>
    <s v="Eventos de trayectoria cofinanciados"/>
    <n v="200"/>
    <n v="60"/>
    <s v="P&gt;298276/01 0001"/>
    <s v="Premiación para el estímulo del artista"/>
    <n v="1650000000"/>
    <n v="150"/>
    <s v="UN"/>
    <d v="2021-01-01T00:00:00"/>
    <n v="12"/>
    <n v="20"/>
    <s v="OK"/>
    <n v="100000000"/>
    <m/>
    <m/>
    <n v="100000000"/>
    <s v="OK"/>
    <s v="SUBGERENCIA DE CULTURA"/>
  </r>
  <r>
    <s v="33"/>
    <s v="CULTURA"/>
    <s v="279798"/>
    <s v="2020004250293"/>
    <s v="P&gt;298276"/>
    <s v="Apoyo A LA REALIZACIÓN DE EVENTOS TRADICIONALES Y DE TRAYECTORIA CULTURAL EN EL DEPARTAMENTO DE Cundinamarca"/>
    <x v="1"/>
    <s v="P&gt;298276/01"/>
    <s v="3301053"/>
    <s v="Servicio de promoción de actividades culturales"/>
    <s v="2.3.2.02.02.009"/>
    <x v="2"/>
    <s v="3-0500"/>
    <s v="5/265/CC"/>
    <s v="20200042502933301053"/>
    <m/>
    <m/>
    <s v="265"/>
    <s v="Cofinanciar 200 eventos de trayectoria en el cuatrienio que impulsen el turismo, la cultura tradicional y la circulación de artistas departamentales."/>
    <s v="Eventos de trayectoria cofinanciados"/>
    <n v="200"/>
    <n v="60"/>
    <s v="P&gt;298276/01 0002"/>
    <s v="Difusión y publicidad de eventos"/>
    <n v="770000000"/>
    <n v="70"/>
    <s v="UN"/>
    <d v="2021-01-01T00:00:00"/>
    <n v="12"/>
    <n v="10"/>
    <s v="OK"/>
    <n v="50000000"/>
    <m/>
    <m/>
    <n v="50000000"/>
    <s v="OK"/>
    <s v="SUBGERENCIA DE CULTURA"/>
  </r>
  <r>
    <s v="33"/>
    <s v="CULTURA"/>
    <s v="279798"/>
    <s v="2020004250293"/>
    <s v="P&gt;298276"/>
    <s v="Apoyo A LA REALIZACIÓN DE EVENTOS TRADICIONALES Y DE TRAYECTORIA CULTURAL EN EL DEPARTAMENTO DE Cundinamarca"/>
    <x v="1"/>
    <s v="P&gt;298276/01"/>
    <s v="3301053"/>
    <s v="Servicio de promoción de actividades culturales"/>
    <s v="2.3.2.02.02.009"/>
    <x v="2"/>
    <s v="3-0500"/>
    <s v="5/265/CC"/>
    <s v="20200042502933301053"/>
    <m/>
    <m/>
    <s v="265"/>
    <s v="Cofinanciar 200 eventos de trayectoria en el cuatrienio que impulsen el turismo, la cultura tradicional y la circulación de artistas departamentales."/>
    <s v="Eventos de trayectoria cofinanciados"/>
    <n v="200"/>
    <n v="60"/>
    <s v="P&gt;298276/01 0003"/>
    <s v="Soporte Operativo de los eventos"/>
    <n v="2200000000"/>
    <n v="200"/>
    <s v="UN"/>
    <d v="2021-01-01T00:00:00"/>
    <n v="12"/>
    <n v="20"/>
    <s v="OK"/>
    <n v="150000000"/>
    <m/>
    <m/>
    <n v="150000000"/>
    <s v="OK"/>
    <s v="SUBGERENCIA DE CULTURA"/>
  </r>
  <r>
    <s v="35"/>
    <s v="COMERCIO, INDUSTRIA Y TURISMO"/>
    <s v="279613"/>
    <s v="2020004250324"/>
    <s v="P&gt;298277"/>
    <s v="Difusión COMUNICACIÓN Y PROMOCIÓN DEL TURISMO INTELIGENTE DEL DEPARTAMENTO DE Cundinamarca"/>
    <x v="0"/>
    <s v="P&gt;298277/01"/>
    <s v="3502046"/>
    <s v="Servicio de promoción turística"/>
    <s v="2.3.2.02.02.009"/>
    <x v="2"/>
    <s v="1-0100"/>
    <s v="5/257/CC"/>
    <s v="20200042503243502046"/>
    <n v="120000000"/>
    <n v="12000000"/>
    <s v="257"/>
    <s v="Impulsar el reconocimiento gastronómico de 50 restaurantes cundinamarqueses a través de la estrategia &quot;Sabores de Cundinamarca&quot;."/>
    <s v="Restaurantes con reconocimiento gastronómico"/>
    <n v="50"/>
    <n v="20"/>
    <m/>
    <m/>
    <m/>
    <m/>
    <m/>
    <m/>
    <m/>
    <m/>
    <m/>
    <m/>
    <m/>
    <m/>
    <m/>
    <m/>
    <m/>
  </r>
  <r>
    <s v="35"/>
    <s v="COMERCIO, INDUSTRIA Y TURISMO"/>
    <s v="279613"/>
    <s v="2020004250324"/>
    <s v="P&gt;298277"/>
    <s v="Difusión COMUNICACIÓN Y PROMOCIÓN DEL TURISMO INTELIGENTE DEL DEPARTAMENTO DE Cundinamarca"/>
    <x v="1"/>
    <s v="P&gt;298277/01"/>
    <s v="3502046"/>
    <s v="Servicio de promoción turística"/>
    <s v="2.3.2.02.02.009"/>
    <x v="2"/>
    <s v="1-0100"/>
    <s v="5/257/CC"/>
    <s v="20200042503243502046"/>
    <m/>
    <m/>
    <s v="257"/>
    <s v="Impulsar el reconocimiento gastronómico de 50 restaurantes cundinamarqueses a través de la estrategia &quot;Sabores de Cundinamarca&quot;."/>
    <s v="Restaurantes con reconocimiento gastronómico"/>
    <n v="50"/>
    <n v="20"/>
    <s v="P&gt;298277/01 0001"/>
    <s v="Capacitar al sector gastronomico"/>
    <n v="620000000"/>
    <n v="6"/>
    <s v="Num"/>
    <d v="2021-03-01T00:00:00"/>
    <s v="7 meses"/>
    <n v="6"/>
    <s v="OK"/>
    <n v="120000000"/>
    <m/>
    <m/>
    <n v="120000000"/>
    <s v="OK"/>
    <s v="Subgerencia de turismo"/>
  </r>
  <r>
    <s v="35"/>
    <s v="COMERCIO, INDUSTRIA Y TURISMO"/>
    <s v="279613"/>
    <s v="2020004250324"/>
    <s v="P&gt;298277"/>
    <s v="Difusión COMUNICACIÓN Y PROMOCIÓN DEL TURISMO INTELIGENTE DEL DEPARTAMENTO DE Cundinamarca"/>
    <x v="0"/>
    <s v="P&gt;298277/02"/>
    <s v="3502039"/>
    <s v="Servicio de asistencia técnica a los entes territoriales para el desarrollo turístico"/>
    <s v="2.3.2.02.02.009"/>
    <x v="2"/>
    <s v="1-0100"/>
    <s v="5/341/CC"/>
    <s v="20200042503243502039"/>
    <n v="100000000"/>
    <n v="44400000"/>
    <s v="341"/>
    <s v="Implementar 4 estrategias de promoción, comunicación y marketing turístico en el marco de la región Cundinamarca- Bogotá."/>
    <s v="Estrategias de promoción, comunicación y marketing turístico implementadas"/>
    <n v="4"/>
    <n v="1.5"/>
    <m/>
    <m/>
    <m/>
    <m/>
    <m/>
    <m/>
    <m/>
    <m/>
    <m/>
    <m/>
    <m/>
    <m/>
    <m/>
    <m/>
    <m/>
  </r>
  <r>
    <s v="35"/>
    <s v="COMERCIO, INDUSTRIA Y TURISMO"/>
    <s v="279613"/>
    <s v="2020004250324"/>
    <s v="P&gt;298277"/>
    <s v="Difusión COMUNICACIÓN Y PROMOCIÓN DEL TURISMO INTELIGENTE DEL DEPARTAMENTO DE Cundinamarca"/>
    <x v="1"/>
    <s v="P&gt;298277/02"/>
    <s v="3502039"/>
    <s v="Servicio de asistencia técnica a los entes territoriales para el desarrollo turístico"/>
    <s v="2.3.2.02.02.009"/>
    <x v="2"/>
    <s v="1-0100"/>
    <s v="5/341/CC"/>
    <s v="20200042503243502039"/>
    <m/>
    <m/>
    <s v="341"/>
    <s v="Implementar 4 estrategias de promoción, comunicación y marketing turístico en el marco de la región Cundinamarca- Bogotá."/>
    <s v="Estrategias de promoción, comunicación y marketing turístico implementadas"/>
    <n v="4"/>
    <n v="1.5"/>
    <s v="P&gt;298277/02 0002"/>
    <s v="Estrategias de promoción, comunicaciones y marketing"/>
    <n v="120000000"/>
    <n v="1"/>
    <s v="Num"/>
    <d v="2021-01-15T00:00:00"/>
    <s v="11 meses"/>
    <n v="1"/>
    <s v="OK"/>
    <n v="70000000"/>
    <m/>
    <m/>
    <n v="70000000"/>
    <s v="OK"/>
    <s v="Subgerencia de turismo"/>
  </r>
  <r>
    <s v="35"/>
    <s v="COMERCIO, INDUSTRIA Y TURISMO"/>
    <s v="279613"/>
    <s v="2020004250324"/>
    <s v="P&gt;298277"/>
    <s v="Difusión COMUNICACIÓN Y PROMOCIÓN DEL TURISMO INTELIGENTE DEL DEPARTAMENTO DE Cundinamarca"/>
    <x v="1"/>
    <s v="P&gt;298277/02"/>
    <s v="3502039"/>
    <s v="Servicio de asistencia técnica a los entes territoriales para el desarrollo turístico"/>
    <s v="2.3.2.02.02.009"/>
    <x v="2"/>
    <s v="1-0100"/>
    <s v="5/341/CC"/>
    <s v="20200042503243502039"/>
    <m/>
    <m/>
    <s v="341"/>
    <s v="Implementar 4 estrategias de promoción, comunicación y marketing turístico en el marco de la región Cundinamarca- Bogotá."/>
    <s v="Estrategias de promoción, comunicación y marketing turístico implementadas"/>
    <n v="4"/>
    <n v="1.5"/>
    <s v="P&gt;298277/02 0003"/>
    <s v="Campañas de promoción digital"/>
    <n v="180000000"/>
    <n v="1"/>
    <s v="Num"/>
    <d v="2021-01-15T00:00:00"/>
    <s v="11 meses"/>
    <n v="1"/>
    <s v="OK"/>
    <n v="30000000"/>
    <m/>
    <m/>
    <n v="30000000"/>
    <s v="OK"/>
    <s v="Subgerencia de turismo"/>
  </r>
  <r>
    <m/>
    <m/>
    <m/>
    <m/>
    <s v="P&gt;298277"/>
    <s v="Difusión COMUNICACIÓN Y PROMOCIÓN DEL TURISMO INTELIGENTE DEL DEPARTAMENTO DE Cundinamarca"/>
    <x v="1"/>
    <s v="p&gt;298277/02"/>
    <n v="3502039"/>
    <s v="Servicio de asistencia técnica a los entes territoriales para el desarrollo turístico"/>
    <m/>
    <x v="2"/>
    <m/>
    <m/>
    <m/>
    <m/>
    <m/>
    <n v="341"/>
    <s v="Implementar 4 estrategias de promoción, comunicación y marketing turístico en el marco de la región Cundinamarca- Bogotá."/>
    <s v="Estrategias de promoción, comunicación y marketing turístico implementadas"/>
    <m/>
    <m/>
    <s v="p&gt;298277/02 0006"/>
    <s v="Sistema de Información Turística SITUR-(Pasivos Exigibles)"/>
    <n v="29826809"/>
    <n v="3"/>
    <s v="Num"/>
    <m/>
    <m/>
    <m/>
    <m/>
    <m/>
    <m/>
    <m/>
    <m/>
    <m/>
    <m/>
  </r>
  <r>
    <s v="35"/>
    <s v="COMERCIO, INDUSTRIA Y TURISMO"/>
    <s v="279613"/>
    <s v="2020004250324"/>
    <s v="P&gt;298277"/>
    <s v="Difusión COMUNICACIÓN Y PROMOCIÓN DEL TURISMO INTELIGENTE DEL DEPARTAMENTO DE Cundinamarca"/>
    <x v="0"/>
    <s v="P&gt;298277/03"/>
    <s v="3502005"/>
    <s v="Servicio de emparejamiento para el fortalecimiento del mercado nacional"/>
    <s v="2.3.2.02.02.009"/>
    <x v="2"/>
    <s v="1-0100"/>
    <s v="5/261/CC"/>
    <s v="20200042503243502005"/>
    <n v="150000000"/>
    <n v="0"/>
    <s v="261"/>
    <s v="Cofinanciar 250 eventos de trayectoria turística para impulsar la competitividad del sector."/>
    <s v="Eventos de trayectoria turística cofinanciados"/>
    <n v="250"/>
    <n v="80"/>
    <m/>
    <m/>
    <m/>
    <m/>
    <m/>
    <m/>
    <m/>
    <m/>
    <m/>
    <m/>
    <m/>
    <m/>
    <m/>
    <m/>
    <m/>
  </r>
  <r>
    <s v="35"/>
    <s v="COMERCIO, INDUSTRIA Y TURISMO"/>
    <s v="279613"/>
    <s v="2020004250324"/>
    <s v="P&gt;298277"/>
    <s v="Difusión COMUNICACIÓN Y PROMOCIÓN DEL TURISMO INTELIGENTE DEL DEPARTAMENTO DE Cundinamarca"/>
    <x v="1"/>
    <s v="P&gt;298277/03"/>
    <s v="3502005"/>
    <s v="Servicio de emparejamiento para el fortalecimiento del mercado nacional"/>
    <s v="2.3.2.02.02.009"/>
    <x v="2"/>
    <s v="1-0100"/>
    <s v="5/261/CC"/>
    <s v="20200042503243502005"/>
    <m/>
    <m/>
    <s v="261"/>
    <s v="Cofinanciar 250 eventos de trayectoria turística para impulsar la competitividad del sector."/>
    <s v="Eventos de trayectoria turística cofinanciados"/>
    <n v="250"/>
    <n v="80"/>
    <s v="P&gt;298277/03 0004"/>
    <s v="Eventos de turismo Internacional, Nacional o Regional"/>
    <n v="330000000"/>
    <n v="6"/>
    <s v="Num"/>
    <m/>
    <m/>
    <m/>
    <s v="OK"/>
    <m/>
    <m/>
    <m/>
    <n v="0"/>
    <s v="OK"/>
    <m/>
  </r>
  <r>
    <s v="35"/>
    <s v="COMERCIO, INDUSTRIA Y TURISMO"/>
    <s v="279613"/>
    <s v="2020004250324"/>
    <s v="P&gt;298277"/>
    <s v="Difusión COMUNICACIÓN Y PROMOCIÓN DEL TURISMO INTELIGENTE DEL DEPARTAMENTO DE Cundinamarca"/>
    <x v="1"/>
    <s v="P&gt;298277/03"/>
    <s v="3502005"/>
    <s v="Servicio de emparejamiento para el fortalecimiento del mercado nacional"/>
    <s v="2.3.2.02.02.009"/>
    <x v="2"/>
    <s v="1-0100"/>
    <s v="5/261/CC"/>
    <s v="20200042503243502005"/>
    <m/>
    <m/>
    <s v="261"/>
    <s v="Cofinanciar 250 eventos de trayectoria turística para impulsar la competitividad del sector."/>
    <s v="Eventos de trayectoria turística cofinanciados"/>
    <n v="250"/>
    <n v="80"/>
    <s v="P&gt;298277/03 0005"/>
    <s v="Incentivar la presencia de turistas"/>
    <n v="150000000"/>
    <n v="80"/>
    <s v="Num"/>
    <d v="2021-01-15T00:00:00"/>
    <s v="11 meses"/>
    <n v="30"/>
    <s v="OK"/>
    <n v="150000000"/>
    <m/>
    <m/>
    <n v="150000000"/>
    <s v="OK"/>
    <s v="Subgerencia de turismo"/>
  </r>
  <r>
    <s v="35"/>
    <s v="COMERCIO, INDUSTRIA Y TURISMO"/>
    <s v="279613"/>
    <s v="2020004250324"/>
    <s v="P&gt;298277"/>
    <s v="Difusión COMUNICACIÓN Y PROMOCIÓN DEL TURISMO INTELIGENTE DEL DEPARTAMENTO DE Cundinamarca"/>
    <x v="0"/>
    <s v="P&gt;298277/03"/>
    <s v="3502005"/>
    <s v="Servicio de emparejamiento para el fortalecimiento del mercado nacional"/>
    <s v="2.3.2.02.02.009"/>
    <x v="2"/>
    <s v="1-0100"/>
    <s v="5/340/CC"/>
    <s v="20200042503243502005"/>
    <n v="120000000"/>
    <n v="0"/>
    <s v="340"/>
    <s v="Participar en 20 eventos de carácter internacional, nacional o regional con operadores turísticos."/>
    <s v="Eventos Internacionales, nacionales y regional en los que se participa con operadores turísticos"/>
    <n v="20"/>
    <n v="6"/>
    <m/>
    <m/>
    <m/>
    <m/>
    <m/>
    <m/>
    <m/>
    <m/>
    <m/>
    <m/>
    <m/>
    <m/>
    <m/>
    <m/>
    <m/>
  </r>
  <r>
    <s v="35"/>
    <s v="COMERCIO, INDUSTRIA Y TURISMO"/>
    <s v="279613"/>
    <s v="2020004250324"/>
    <s v="P&gt;298277"/>
    <s v="Difusión COMUNICACIÓN Y PROMOCIÓN DEL TURISMO INTELIGENTE DEL DEPARTAMENTO DE Cundinamarca"/>
    <x v="1"/>
    <s v="P&gt;298277/03"/>
    <s v="3502005"/>
    <s v="Servicio de emparejamiento para el fortalecimiento del mercado nacional"/>
    <s v="2.3.2.02.02.009"/>
    <x v="2"/>
    <s v="1-0100"/>
    <s v="5/340/CC"/>
    <s v="20200042503243502005"/>
    <m/>
    <m/>
    <s v="340"/>
    <s v="Participar en 20 eventos de carácter internacional, nacional o regional con operadores turísticos."/>
    <s v="Eventos Internacionales, nacionales y regional en los que se participa con operadores turísticos"/>
    <n v="20"/>
    <n v="6"/>
    <s v="P&gt;298277/03 0004"/>
    <s v="Eventos de turismo Internacional, Nacional o Regional"/>
    <n v="330000000"/>
    <n v="6"/>
    <s v="Num"/>
    <d v="2021-02-01T00:00:00"/>
    <s v="7 meses"/>
    <n v="6"/>
    <s v="OK"/>
    <n v="120000000"/>
    <m/>
    <m/>
    <n v="120000000"/>
    <s v="OK"/>
    <s v="Subgerencia de turismo"/>
  </r>
  <r>
    <s v="35"/>
    <s v="COMERCIO, INDUSTRIA Y TURISMO"/>
    <s v="279613"/>
    <s v="2020004250324"/>
    <s v="P&gt;298277"/>
    <s v="Difusión COMUNICACIÓN Y PROMOCIÓN DEL TURISMO INTELIGENTE DEL DEPARTAMENTO DE Cundinamarca"/>
    <x v="1"/>
    <s v="P&gt;298277/03"/>
    <s v="3502005"/>
    <s v="Servicio de emparejamiento para el fortalecimiento del mercado nacional"/>
    <s v="2.3.2.02.02.009"/>
    <x v="2"/>
    <s v="1-0100"/>
    <s v="5/340/CC"/>
    <s v="20200042503243502005"/>
    <m/>
    <m/>
    <s v="340"/>
    <s v="Participar en 20 eventos de carácter internacional, nacional o regional con operadores turísticos."/>
    <s v="Eventos Internacionales, nacionales y regional en los que se participa con operadores turísticos"/>
    <n v="20"/>
    <n v="6"/>
    <s v="P&gt;298277/03 0005"/>
    <s v="Incentivar la presencia de turistas"/>
    <n v="150000000"/>
    <n v="80"/>
    <s v="Num"/>
    <m/>
    <m/>
    <m/>
    <s v="OK"/>
    <m/>
    <m/>
    <m/>
    <n v="0"/>
    <s v="OK"/>
    <m/>
  </r>
  <r>
    <s v="35"/>
    <s v="COMERCIO, INDUSTRIA Y TURISMO"/>
    <s v="279265"/>
    <s v="2020004250327"/>
    <s v="P&gt;298278"/>
    <s v="Desarrollo DE LA COMPETITIVIDAD TURÍSTICA SOSTENIBLE EN EL DEPARTAMENTO DE Cundinamarca"/>
    <x v="0"/>
    <s v="P&gt;298278/01"/>
    <s v="3502039"/>
    <s v="Servicio de asistencia técnica a los entes territoriales para el desarrollo turístico"/>
    <s v="2.3.2.02.02.009"/>
    <x v="2"/>
    <s v="1-0100"/>
    <s v="5/106/CC"/>
    <s v="20200042503273502039"/>
    <n v="40000000"/>
    <n v="40000000"/>
    <s v="106"/>
    <s v="Realizar 4 estrategias de prevención de explotación sexual comercial de niños, niñas y adolescentes - ESCNNA, trata de personas y tráfico ilícito."/>
    <s v="Estrategias de prevención realizadas"/>
    <n v="4"/>
    <n v="2"/>
    <m/>
    <m/>
    <m/>
    <m/>
    <m/>
    <m/>
    <m/>
    <m/>
    <m/>
    <m/>
    <m/>
    <m/>
    <m/>
    <m/>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106/CC"/>
    <s v="20200042503273502039"/>
    <m/>
    <m/>
    <s v="106"/>
    <s v="Realizar 4 estrategias de prevención de explotación sexual comercial de niños, niñas y adolescentes - ESCNNA, trata de personas y tráfico ilícito."/>
    <s v="Estrategias de prevención realizadas"/>
    <n v="4"/>
    <n v="2"/>
    <s v="P&gt;298278/01 0008"/>
    <s v="Establecimiento de agendas de interés turístico común relacionadas con:_x000a_*Gestión de destinos_x000a_*Infraestructura para el turismo_x000a_*Estrategias de mercadeo_x000a_*Desarrollo empresarial entre otros."/>
    <n v="78523236"/>
    <n v="1"/>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106/CC"/>
    <s v="20200042503273502039"/>
    <m/>
    <m/>
    <s v="106"/>
    <s v="Realizar 4 estrategias de prevención de explotación sexual comercial de niños, niñas y adolescentes - ESCNNA, trata de personas y tráfico ilícito."/>
    <s v="Estrategias de prevención realizadas"/>
    <n v="4"/>
    <n v="2"/>
    <s v="P&gt;298278/01 0011"/>
    <s v="Monitoreo, seguimiento y evaluación y fortalecimiento institucional"/>
    <n v="10154760"/>
    <n v="2"/>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106/CC"/>
    <s v="20200042503273502039"/>
    <m/>
    <m/>
    <s v="106"/>
    <s v="Realizar 4 estrategias de prevención de explotación sexual comercial de niños, niñas y adolescentes - ESCNNA, trata de personas y tráfico ilícito."/>
    <s v="Estrategias de prevención realizadas"/>
    <n v="4"/>
    <n v="2"/>
    <s v="P&gt;298278/01 0014"/>
    <s v="Trabajo colaborativo entre los gremios, la institucionalidad y la ciudadanía de las actividades ilícitas para proteger la niñez contra el ESCNNA"/>
    <n v="24800000"/>
    <n v="1"/>
    <s v="Num"/>
    <d v="2021-06-01T00:00:00"/>
    <s v="2 meses"/>
    <n v="1"/>
    <s v="OK"/>
    <n v="20000000"/>
    <m/>
    <m/>
    <n v="20000000"/>
    <s v="OK"/>
    <s v="Subgerencia de turismo"/>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106/CC"/>
    <s v="20200042503273502039"/>
    <m/>
    <m/>
    <s v="106"/>
    <s v="Realizar 4 estrategias de prevención de explotación sexual comercial de niños, niñas y adolescentes - ESCNNA, trata de personas y tráfico ilícito."/>
    <s v="Estrategias de prevención realizadas"/>
    <n v="4"/>
    <n v="2"/>
    <s v="P&gt;298278/01 0016"/>
    <s v="Procesos pedagógicos, creativos, persistentes y de conciencia social para combatir el ESCNNA"/>
    <n v="24800000"/>
    <n v="1"/>
    <s v="Num"/>
    <d v="2021-05-01T00:00:00"/>
    <s v="2 meses"/>
    <n v="1"/>
    <s v="OK"/>
    <n v="15000000"/>
    <m/>
    <m/>
    <n v="1500000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106/CC"/>
    <s v="20200042503273502039"/>
    <m/>
    <m/>
    <s v="106"/>
    <s v="Realizar 4 estrategias de prevención de explotación sexual comercial de niños, niñas y adolescentes - ESCNNA, trata de personas y tráfico ilícito."/>
    <s v="Estrategias de prevención realizadas"/>
    <n v="4"/>
    <n v="2"/>
    <s v="P&gt;298278/01 0017"/>
    <s v="Focalizar la estrategia en zonas de alto riesgo"/>
    <n v="24800000"/>
    <n v="1"/>
    <s v="Num"/>
    <d v="2021-03-01T00:00:00"/>
    <s v="2 meses"/>
    <n v="1"/>
    <s v="OK"/>
    <n v="5000000"/>
    <m/>
    <m/>
    <n v="500000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106/CC"/>
    <s v="20200042503273502039"/>
    <m/>
    <m/>
    <s v="106"/>
    <s v="Realizar 4 estrategias de prevención de explotación sexual comercial de niños, niñas y adolescentes - ESCNNA, trata de personas y tráfico ilícito."/>
    <s v="Estrategias de prevención realizadas"/>
    <n v="4"/>
    <n v="2"/>
    <s v="P&gt;298278/01 0019"/>
    <s v="Acompañamiento y asistencia técnica para que los actores del territorio construyan de manera conjunta, y articulada los planes estratégicos de turismo"/>
    <n v="10154760"/>
    <n v="2"/>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106/CC"/>
    <s v="20200042503273502039"/>
    <m/>
    <m/>
    <s v="106"/>
    <s v="Realizar 4 estrategias de prevención de explotación sexual comercial de niños, niñas y adolescentes - ESCNNA, trata de personas y tráfico ilícito."/>
    <s v="Estrategias de prevención realizadas"/>
    <n v="4"/>
    <n v="2"/>
    <s v="P&gt;298278/01 0021"/>
    <s v="Balance de fortalezas y debilidades"/>
    <n v="10154760"/>
    <n v="2"/>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106/CC"/>
    <s v="20200042503273502039"/>
    <m/>
    <m/>
    <s v="106"/>
    <s v="Realizar 4 estrategias de prevención de explotación sexual comercial de niños, niñas y adolescentes - ESCNNA, trata de personas y tráfico ilícito."/>
    <s v="Estrategias de prevención realizadas"/>
    <n v="4"/>
    <n v="2"/>
    <s v="P&gt;298278/01 0023"/>
    <s v="Levantamiento de inventarios"/>
    <n v="18029880"/>
    <n v="2"/>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106/CC"/>
    <s v="20200042503273502039"/>
    <m/>
    <m/>
    <s v="106"/>
    <s v="Realizar 4 estrategias de prevención de explotación sexual comercial de niños, niñas y adolescentes - ESCNNA, trata de personas y tráfico ilícito."/>
    <s v="Estrategias de prevención realizadas"/>
    <n v="4"/>
    <n v="2"/>
    <s v="P&gt;298278/01 0025"/>
    <s v="Identificar la vocación turística y construir la visión"/>
    <n v="10154760"/>
    <n v="2"/>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106/CC"/>
    <s v="20200042503273502039"/>
    <m/>
    <m/>
    <s v="106"/>
    <s v="Realizar 4 estrategias de prevención de explotación sexual comercial de niños, niñas y adolescentes - ESCNNA, trata de personas y tráfico ilícito."/>
    <s v="Estrategias de prevención realizadas"/>
    <n v="4"/>
    <n v="2"/>
    <s v="P&gt;298278/01 0027"/>
    <s v="Definición de productos y servicios"/>
    <n v="10154760"/>
    <n v="2"/>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106/CC"/>
    <s v="20200042503273502039"/>
    <m/>
    <m/>
    <s v="106"/>
    <s v="Realizar 4 estrategias de prevención de explotación sexual comercial de niños, niñas y adolescentes - ESCNNA, trata de personas y tráfico ilícito."/>
    <s v="Estrategias de prevención realizadas"/>
    <n v="4"/>
    <n v="2"/>
    <s v="P&gt;298278/01 0029"/>
    <s v="Diseño de estrategias de medios y marketing"/>
    <n v="10154760"/>
    <n v="2"/>
    <s v="Num"/>
    <m/>
    <m/>
    <m/>
    <s v="OK"/>
    <m/>
    <m/>
    <m/>
    <n v="0"/>
    <s v="OK"/>
    <m/>
  </r>
  <r>
    <s v="35"/>
    <s v="COMERCIO, INDUSTRIA Y TURISMO"/>
    <s v="279265"/>
    <s v="2020004250327"/>
    <s v="P&gt;298278"/>
    <s v="Desarrollo DE LA COMPETITIVIDAD TURÍSTICA SOSTENIBLE EN EL DEPARTAMENTO DE Cundinamarca"/>
    <x v="0"/>
    <s v="P&gt;298278/01"/>
    <s v="3502039"/>
    <s v="Servicio de asistencia técnica a los entes territoriales para el desarrollo turístico"/>
    <s v="2.3.2.02.02.009"/>
    <x v="2"/>
    <s v="1-0100"/>
    <s v="5/259/CC"/>
    <s v="20200042503273502039"/>
    <n v="40000000"/>
    <n v="10000000"/>
    <s v="259"/>
    <s v="Implementar 10 planes de desarrollo turístico."/>
    <s v="Planes de desarrollo turístico implementados"/>
    <n v="10"/>
    <n v="3"/>
    <m/>
    <m/>
    <m/>
    <m/>
    <m/>
    <m/>
    <m/>
    <m/>
    <m/>
    <m/>
    <m/>
    <m/>
    <m/>
    <m/>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259/CC"/>
    <s v="20200042503273502039"/>
    <m/>
    <m/>
    <s v="259"/>
    <s v="Implementar 10 planes de desarrollo turístico."/>
    <s v="Planes de desarrollo turístico implementados"/>
    <n v="10"/>
    <n v="3"/>
    <s v="P&gt;298278/01 0008"/>
    <s v="Establecimiento de agendas de interés turístico común relacionadas con:_x000a_*Gestión de destinos_x000a_*Infraestructura para el turismo_x000a_*Estrategias de mercadeo_x000a_*Desarrollo empresarial entre otros."/>
    <n v="78523236"/>
    <n v="1"/>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259/CC"/>
    <s v="20200042503273502039"/>
    <m/>
    <m/>
    <s v="259"/>
    <s v="Implementar 10 planes de desarrollo turístico."/>
    <s v="Planes de desarrollo turístico implementados"/>
    <n v="10"/>
    <n v="3"/>
    <s v="P&gt;298278/01 0011"/>
    <s v="Monitoreo, seguimiento y evaluación y fortalecimiento institucional"/>
    <n v="10154760"/>
    <n v="2"/>
    <s v="Num"/>
    <d v="2021-01-15T00:00:00"/>
    <n v="11"/>
    <n v="0.5"/>
    <s v="OK"/>
    <n v="5000000"/>
    <m/>
    <m/>
    <n v="5000000"/>
    <s v="OK"/>
    <s v="Subgerencia de turismo"/>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259/CC"/>
    <s v="20200042503273502039"/>
    <m/>
    <m/>
    <s v="259"/>
    <s v="Implementar 10 planes de desarrollo turístico."/>
    <s v="Planes de desarrollo turístico implementados"/>
    <n v="10"/>
    <n v="3"/>
    <s v="P&gt;298278/01 0014"/>
    <s v="Trabajo colaborativo entre los gremios, la institucionalidad y la ciudadanía de las actividades ilícitas para proteger la niñez contra el ESCNNA"/>
    <n v="24800000"/>
    <n v="1"/>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259/CC"/>
    <s v="20200042503273502039"/>
    <m/>
    <m/>
    <s v="259"/>
    <s v="Implementar 10 planes de desarrollo turístico."/>
    <s v="Planes de desarrollo turístico implementados"/>
    <n v="10"/>
    <n v="3"/>
    <s v="P&gt;298278/01 0016"/>
    <s v="Procesos pedagógicos, creativos, persistentes y de conciencia social para combatir el ESCNNA"/>
    <n v="24800000"/>
    <n v="1"/>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259/CC"/>
    <s v="20200042503273502039"/>
    <m/>
    <m/>
    <s v="259"/>
    <s v="Implementar 10 planes de desarrollo turístico."/>
    <s v="Planes de desarrollo turístico implementados"/>
    <n v="10"/>
    <n v="3"/>
    <s v="P&gt;298278/01 0017"/>
    <s v="Focalizar la estrategia en zonas de alto riesgo"/>
    <n v="24800000"/>
    <n v="1"/>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259/CC"/>
    <s v="20200042503273502039"/>
    <m/>
    <m/>
    <s v="259"/>
    <s v="Implementar 10 planes de desarrollo turístico."/>
    <s v="Planes de desarrollo turístico implementados"/>
    <n v="10"/>
    <n v="3"/>
    <s v="P&gt;298278/01 0019"/>
    <s v="Acompañamiento y asistencia técnica para que los actores del territorio construyan de manera conjunta, y articulada los planes estratégicos de turismo"/>
    <n v="10154760"/>
    <n v="2"/>
    <s v="Num"/>
    <d v="2021-01-15T00:00:00"/>
    <n v="11"/>
    <n v="0.6"/>
    <s v="OK"/>
    <n v="6000000"/>
    <m/>
    <m/>
    <n v="6000000"/>
    <s v="OK"/>
    <s v="Subgerencia de turismo"/>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259/CC"/>
    <s v="20200042503273502039"/>
    <m/>
    <m/>
    <s v="259"/>
    <s v="Implementar 10 planes de desarrollo turístico."/>
    <s v="Planes de desarrollo turístico implementados"/>
    <n v="10"/>
    <n v="3"/>
    <s v="P&gt;298278/01 0021"/>
    <s v="Balance de fortalezas y debilidades"/>
    <n v="10154760"/>
    <n v="2"/>
    <s v="Num"/>
    <d v="2021-02-01T00:00:00"/>
    <n v="10"/>
    <n v="0.5"/>
    <s v="OK"/>
    <n v="5000000"/>
    <m/>
    <m/>
    <n v="5000000"/>
    <s v="OK"/>
    <s v="Subgerencia de turismo"/>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259/CC"/>
    <s v="20200042503273502039"/>
    <m/>
    <m/>
    <s v="259"/>
    <s v="Implementar 10 planes de desarrollo turístico."/>
    <s v="Planes de desarrollo turístico implementados"/>
    <n v="10"/>
    <n v="3"/>
    <s v="P&gt;298278/01 0023"/>
    <s v="Levantamiento de inventarios"/>
    <n v="18029880"/>
    <n v="2"/>
    <s v="Num"/>
    <d v="2021-03-01T00:00:00"/>
    <n v="9"/>
    <n v="0.7"/>
    <s v="OK"/>
    <n v="7000000"/>
    <m/>
    <m/>
    <n v="7000000"/>
    <s v="OK"/>
    <s v="Subgerencia de turismo"/>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259/CC"/>
    <s v="20200042503273502039"/>
    <m/>
    <m/>
    <s v="259"/>
    <s v="Implementar 10 planes de desarrollo turístico."/>
    <s v="Planes de desarrollo turístico implementados"/>
    <n v="10"/>
    <n v="3"/>
    <s v="P&gt;298278/01 0025"/>
    <s v="Identificar la vocación turística y construir la visión"/>
    <n v="10154760"/>
    <n v="2"/>
    <s v="Num"/>
    <d v="2021-02-01T00:00:00"/>
    <n v="10"/>
    <n v="0.5"/>
    <s v="OK"/>
    <n v="5000000"/>
    <m/>
    <m/>
    <n v="5000000"/>
    <s v="OK"/>
    <s v="Subgerencia de turismo"/>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259/CC"/>
    <s v="20200042503273502039"/>
    <m/>
    <m/>
    <s v="259"/>
    <s v="Implementar 10 planes de desarrollo turístico."/>
    <s v="Planes de desarrollo turístico implementados"/>
    <n v="10"/>
    <n v="3"/>
    <s v="P&gt;298278/01 0027"/>
    <s v="Definición de productos y servicios"/>
    <n v="10154760"/>
    <n v="2"/>
    <s v="Num"/>
    <d v="2021-02-01T00:00:00"/>
    <n v="10"/>
    <n v="0.7"/>
    <s v="OK"/>
    <n v="7000000"/>
    <m/>
    <m/>
    <n v="7000000"/>
    <s v="OK"/>
    <s v="Subgerencia de turismo"/>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259/CC"/>
    <s v="20200042503273502039"/>
    <m/>
    <m/>
    <s v="259"/>
    <s v="Implementar 10 planes de desarrollo turístico."/>
    <s v="Planes de desarrollo turístico implementados"/>
    <n v="10"/>
    <n v="3"/>
    <s v="P&gt;298278/01 0029"/>
    <s v="Diseño de estrategias de medios y marketing"/>
    <n v="10154760"/>
    <n v="2"/>
    <s v="Num"/>
    <d v="2021-05-01T00:00:00"/>
    <n v="3"/>
    <n v="0.5"/>
    <s v="OK"/>
    <n v="5000000"/>
    <m/>
    <m/>
    <n v="5000000"/>
    <s v="OK"/>
    <s v="Subgerencia de turismo"/>
  </r>
  <r>
    <s v="35"/>
    <s v="COMERCIO, INDUSTRIA Y TURISMO"/>
    <s v="279265"/>
    <s v="2020004250327"/>
    <s v="P&gt;298278"/>
    <s v="Desarrollo DE LA COMPETITIVIDAD TURÍSTICA SOSTENIBLE EN EL DEPARTAMENTO DE Cundinamarca"/>
    <x v="0"/>
    <s v="P&gt;298278/01"/>
    <s v="3502039"/>
    <s v="Servicio de asistencia técnica a los entes territoriales para el desarrollo turístico"/>
    <s v="2.3.2.02.02.009"/>
    <x v="2"/>
    <s v="1-0100"/>
    <s v="5/339/CC"/>
    <s v="20200042503273502039"/>
    <n v="36000000"/>
    <n v="6000000"/>
    <s v="339"/>
    <s v="Realizar 3 alianzas para fortalecer la seguridad, la movilidad y la capacidad de gestión turística en el marco de la Región Cundinamarca - Bogotá."/>
    <s v="Alianzas para el fortalecimiento de la gobernanza implementadas"/>
    <n v="3"/>
    <n v="1"/>
    <m/>
    <m/>
    <m/>
    <m/>
    <m/>
    <m/>
    <m/>
    <m/>
    <m/>
    <m/>
    <m/>
    <m/>
    <m/>
    <m/>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339/CC"/>
    <s v="20200042503273502039"/>
    <m/>
    <m/>
    <s v="339"/>
    <s v="Realizar 3 alianzas para fortalecer la seguridad, la movilidad y la capacidad de gestión turística en el marco de la Región Cundinamarca - Bogotá."/>
    <s v="Alianzas para el fortalecimiento de la gobernanza implementadas"/>
    <n v="3"/>
    <n v="1"/>
    <s v="P&gt;298278/01 0008"/>
    <s v="Establecimiento de agendas de interés turístico común relacionadas con:_x000a_*Gestión de destinos_x000a_*Infraestructura para el turismo_x000a_*Estrategias de mercadeo_x000a_*Desarrollo empresarial entre otros."/>
    <n v="78523236"/>
    <n v="1"/>
    <s v="Num"/>
    <d v="2021-03-01T00:00:00"/>
    <s v="8 meses"/>
    <n v="1"/>
    <s v="OK"/>
    <n v="36000000"/>
    <m/>
    <m/>
    <n v="36000000"/>
    <s v="OK"/>
    <s v="Subgerencia de turismo"/>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339/CC"/>
    <s v="20200042503273502039"/>
    <m/>
    <m/>
    <s v="339"/>
    <s v="Realizar 3 alianzas para fortalecer la seguridad, la movilidad y la capacidad de gestión turística en el marco de la Región Cundinamarca - Bogotá."/>
    <s v="Alianzas para el fortalecimiento de la gobernanza implementadas"/>
    <n v="3"/>
    <n v="1"/>
    <s v="P&gt;298278/01 0011"/>
    <s v="Monitoreo, seguimiento y evaluación y fortalecimiento institucional"/>
    <n v="10154760"/>
    <n v="2"/>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339/CC"/>
    <s v="20200042503273502039"/>
    <m/>
    <m/>
    <s v="339"/>
    <s v="Realizar 3 alianzas para fortalecer la seguridad, la movilidad y la capacidad de gestión turística en el marco de la Región Cundinamarca - Bogotá."/>
    <s v="Alianzas para el fortalecimiento de la gobernanza implementadas"/>
    <n v="3"/>
    <n v="1"/>
    <s v="P&gt;298278/01 0014"/>
    <s v="Trabajo colaborativo entre los gremios, la institucionalidad y la ciudadanía de las actividades ilícitas para proteger la niñez contra el ESCNNA"/>
    <n v="24800000"/>
    <n v="1"/>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339/CC"/>
    <s v="20200042503273502039"/>
    <m/>
    <m/>
    <s v="339"/>
    <s v="Realizar 3 alianzas para fortalecer la seguridad, la movilidad y la capacidad de gestión turística en el marco de la Región Cundinamarca - Bogotá."/>
    <s v="Alianzas para el fortalecimiento de la gobernanza implementadas"/>
    <n v="3"/>
    <n v="1"/>
    <s v="P&gt;298278/01 0016"/>
    <s v="Procesos pedagógicos, creativos, persistentes y de conciencia social para combatir el ESCNNA"/>
    <n v="24800000"/>
    <n v="1"/>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339/CC"/>
    <s v="20200042503273502039"/>
    <m/>
    <m/>
    <s v="339"/>
    <s v="Realizar 3 alianzas para fortalecer la seguridad, la movilidad y la capacidad de gestión turística en el marco de la Región Cundinamarca - Bogotá."/>
    <s v="Alianzas para el fortalecimiento de la gobernanza implementadas"/>
    <n v="3"/>
    <n v="1"/>
    <s v="P&gt;298278/01 0017"/>
    <s v="Focalizar la estrategia en zonas de alto riesgo"/>
    <n v="24800000"/>
    <n v="1"/>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339/CC"/>
    <s v="20200042503273502039"/>
    <m/>
    <m/>
    <s v="339"/>
    <s v="Realizar 3 alianzas para fortalecer la seguridad, la movilidad y la capacidad de gestión turística en el marco de la Región Cundinamarca - Bogotá."/>
    <s v="Alianzas para el fortalecimiento de la gobernanza implementadas"/>
    <n v="3"/>
    <n v="1"/>
    <s v="P&gt;298278/01 0019"/>
    <s v="Acompañamiento y asistencia técnica para que los actores del territorio construyan de manera conjunta, y articulada los planes estratégicos de turismo"/>
    <n v="10154760"/>
    <n v="2"/>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339/CC"/>
    <s v="20200042503273502039"/>
    <m/>
    <m/>
    <s v="339"/>
    <s v="Realizar 3 alianzas para fortalecer la seguridad, la movilidad y la capacidad de gestión turística en el marco de la Región Cundinamarca - Bogotá."/>
    <s v="Alianzas para el fortalecimiento de la gobernanza implementadas"/>
    <n v="3"/>
    <n v="1"/>
    <s v="P&gt;298278/01 0021"/>
    <s v="Balance de fortalezas y debilidades"/>
    <n v="10154760"/>
    <n v="2"/>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339/CC"/>
    <s v="20200042503273502039"/>
    <m/>
    <m/>
    <s v="339"/>
    <s v="Realizar 3 alianzas para fortalecer la seguridad, la movilidad y la capacidad de gestión turística en el marco de la Región Cundinamarca - Bogotá."/>
    <s v="Alianzas para el fortalecimiento de la gobernanza implementadas"/>
    <n v="3"/>
    <n v="1"/>
    <s v="P&gt;298278/01 0023"/>
    <s v="Levantamiento de inventarios"/>
    <n v="18029880"/>
    <n v="2"/>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339/CC"/>
    <s v="20200042503273502039"/>
    <m/>
    <m/>
    <s v="339"/>
    <s v="Realizar 3 alianzas para fortalecer la seguridad, la movilidad y la capacidad de gestión turística en el marco de la Región Cundinamarca - Bogotá."/>
    <s v="Alianzas para el fortalecimiento de la gobernanza implementadas"/>
    <n v="3"/>
    <n v="1"/>
    <s v="P&gt;298278/01 0025"/>
    <s v="Identificar la vocación turística y construir la visión"/>
    <n v="10154760"/>
    <n v="2"/>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339/CC"/>
    <s v="20200042503273502039"/>
    <m/>
    <m/>
    <s v="339"/>
    <s v="Realizar 3 alianzas para fortalecer la seguridad, la movilidad y la capacidad de gestión turística en el marco de la Región Cundinamarca - Bogotá."/>
    <s v="Alianzas para el fortalecimiento de la gobernanza implementadas"/>
    <n v="3"/>
    <n v="1"/>
    <s v="P&gt;298278/01 0027"/>
    <s v="Definición de productos y servicios"/>
    <n v="10154760"/>
    <n v="2"/>
    <s v="Num"/>
    <m/>
    <m/>
    <m/>
    <s v="OK"/>
    <m/>
    <m/>
    <m/>
    <n v="0"/>
    <s v="OK"/>
    <m/>
  </r>
  <r>
    <s v="35"/>
    <s v="COMERCIO, INDUSTRIA Y TURISMO"/>
    <s v="279265"/>
    <s v="2020004250327"/>
    <s v="P&gt;298278"/>
    <s v="Desarrollo DE LA COMPETITIVIDAD TURÍSTICA SOSTENIBLE EN EL DEPARTAMENTO DE Cundinamarca"/>
    <x v="1"/>
    <s v="P&gt;298278/01"/>
    <s v="3502039"/>
    <s v="Servicio de asistencia técnica a los entes territoriales para el desarrollo turístico"/>
    <s v="2.3.2.02.02.009"/>
    <x v="2"/>
    <s v="1-0100"/>
    <s v="5/339/CC"/>
    <s v="20200042503273502039"/>
    <m/>
    <m/>
    <s v="339"/>
    <s v="Realizar 3 alianzas para fortalecer la seguridad, la movilidad y la capacidad de gestión turística en el marco de la Región Cundinamarca - Bogotá."/>
    <s v="Alianzas para el fortalecimiento de la gobernanza implementadas"/>
    <n v="3"/>
    <n v="1"/>
    <s v="P&gt;298278/01 0029"/>
    <s v="Diseño de estrategias de medios y marketing"/>
    <n v="10154760"/>
    <n v="2"/>
    <s v="Num"/>
    <m/>
    <m/>
    <m/>
    <s v="OK"/>
    <m/>
    <m/>
    <m/>
    <n v="0"/>
    <s v="OK"/>
    <m/>
  </r>
  <r>
    <s v="35"/>
    <s v="COMERCIO, INDUSTRIA Y TURISMO"/>
    <s v="279265"/>
    <s v="2020004250327"/>
    <s v="P&gt;298278"/>
    <s v="Desarrollo DE LA COMPETITIVIDAD TURÍSTICA SOSTENIBLE EN EL DEPARTAMENTO DE Cundinamarca"/>
    <x v="0"/>
    <s v="P&gt;298278/02"/>
    <s v="3502015"/>
    <s v="Servicio para la formalización empresarial y de productos y/o Servicio"/>
    <s v="2.3.2.02.02.009"/>
    <x v="2"/>
    <s v="1-0100"/>
    <s v="5/260/CC"/>
    <s v="20200042503273502015"/>
    <n v="50000000"/>
    <n v="8000000"/>
    <s v="260"/>
    <s v="Formar 100 guías turísticos en habilidades y capacidades tecnológicas y bilingüismo."/>
    <s v="Guías turísticos formados con capacidades tecnológicas y bilingüismo"/>
    <n v="100"/>
    <n v="50"/>
    <m/>
    <m/>
    <m/>
    <m/>
    <m/>
    <m/>
    <m/>
    <m/>
    <m/>
    <m/>
    <m/>
    <m/>
    <m/>
    <m/>
    <m/>
  </r>
  <r>
    <s v="35"/>
    <s v="COMERCIO, INDUSTRIA Y TURISMO"/>
    <s v="279265"/>
    <s v="2020004250327"/>
    <s v="P&gt;298278"/>
    <s v="Desarrollo DE LA COMPETITIVIDAD TURÍSTICA SOSTENIBLE EN EL DEPARTAMENTO DE Cundinamarca"/>
    <x v="1"/>
    <s v="P&gt;298278/02"/>
    <s v="3502015"/>
    <s v="Servicio para la formalización empresarial y de productos y/o Servicio"/>
    <s v="2.3.2.02.02.009"/>
    <x v="2"/>
    <s v="1-0100"/>
    <s v="5/260/CC"/>
    <s v="20200042503273502015"/>
    <m/>
    <m/>
    <s v="260"/>
    <s v="Formar 100 guías turísticos en habilidades y capacidades tecnológicas y bilingüismo."/>
    <s v="Guías turísticos formados con capacidades tecnológicas y bilingüismo"/>
    <n v="100"/>
    <n v="50"/>
    <s v="P&gt;298278/02 0003"/>
    <s v="Cautivar el interés para titularse como guía turístico por las oportunidades de homologación y una oferta flexible, adecuada al nivel de conocimiento, disponibilidad de horario y método de estudio"/>
    <n v="110330000"/>
    <n v="20"/>
    <s v="Num"/>
    <d v="2021-08-01T00:00:00"/>
    <s v="3 meses"/>
    <n v="15"/>
    <s v="OK"/>
    <n v="25000000"/>
    <m/>
    <m/>
    <n v="25000000"/>
    <s v="OK"/>
    <s v="Subgerencia de turismo"/>
  </r>
  <r>
    <s v="35"/>
    <s v="COMERCIO, INDUSTRIA Y TURISMO"/>
    <s v="279265"/>
    <s v="2020004250327"/>
    <s v="P&gt;298278"/>
    <s v="Desarrollo DE LA COMPETITIVIDAD TURÍSTICA SOSTENIBLE EN EL DEPARTAMENTO DE Cundinamarca"/>
    <x v="1"/>
    <s v="P&gt;298278/02"/>
    <s v="3502015"/>
    <s v="Servicio para la formalización empresarial y de productos y/o Servicio"/>
    <s v="2.3.2.02.02.009"/>
    <x v="2"/>
    <s v="1-0100"/>
    <s v="5/260/CC"/>
    <s v="20200042503273502015"/>
    <m/>
    <m/>
    <s v="260"/>
    <s v="Formar 100 guías turísticos en habilidades y capacidades tecnológicas y bilingüismo."/>
    <s v="Guías turísticos formados con capacidades tecnológicas y bilingüismo"/>
    <n v="100"/>
    <n v="50"/>
    <s v="P&gt;298278/02 0004"/>
    <s v="Conciencia ciudadana y firma de compromiso para asumir con responsabilidad la oportunidad de aprendizaje"/>
    <n v="110330000"/>
    <n v="20"/>
    <s v="Num"/>
    <d v="2021-08-01T00:00:00"/>
    <s v="3 meses"/>
    <n v="2"/>
    <s v="OK"/>
    <n v="10000000"/>
    <m/>
    <m/>
    <n v="10000000"/>
    <s v="OK"/>
    <s v="Subgerencia de turismo"/>
  </r>
  <r>
    <s v="35"/>
    <s v="COMERCIO, INDUSTRIA Y TURISMO"/>
    <s v="279265"/>
    <s v="2020004250327"/>
    <s v="P&gt;298278"/>
    <s v="Desarrollo DE LA COMPETITIVIDAD TURÍSTICA SOSTENIBLE EN EL DEPARTAMENTO DE Cundinamarca"/>
    <x v="1"/>
    <s v="P&gt;298278/02"/>
    <s v="3502015"/>
    <s v="Servicio para la formalización empresarial y de productos y/o Servicio"/>
    <s v="2.3.2.02.02.009"/>
    <x v="2"/>
    <s v="1-0100"/>
    <s v="5/260/CC"/>
    <s v="20200042503273502015"/>
    <m/>
    <m/>
    <s v="260"/>
    <s v="Formar 100 guías turísticos en habilidades y capacidades tecnológicas y bilingüismo."/>
    <s v="Guías turísticos formados con capacidades tecnológicas y bilingüismo"/>
    <n v="100"/>
    <n v="50"/>
    <s v="P&gt;298278/02 0005"/>
    <s v="Monitoreo al proceso de formación para tomar correctivos a tiempo y evitar la deserción."/>
    <n v="110330000"/>
    <n v="20"/>
    <s v="Num"/>
    <d v="2021-08-01T00:00:00"/>
    <s v="3 meses"/>
    <n v="3"/>
    <s v="OK"/>
    <n v="15000000"/>
    <m/>
    <m/>
    <n v="15000000"/>
    <s v="OK"/>
    <s v="Subgerencia de turismo"/>
  </r>
  <r>
    <s v="35"/>
    <s v="COMERCIO, INDUSTRIA Y TURISMO"/>
    <s v="279265"/>
    <s v="2020004250327"/>
    <s v="P&gt;298278"/>
    <s v="Desarrollo DE LA COMPETITIVIDAD TURÍSTICA SOSTENIBLE EN EL DEPARTAMENTO DE Cundinamarca"/>
    <x v="1"/>
    <s v="P&gt;298278/02"/>
    <s v="3502015"/>
    <s v="Servicio para la formalización empresarial y de productos y/o Servicio"/>
    <s v="2.3.2.02.02.009"/>
    <x v="2"/>
    <s v="1-0100"/>
    <s v="5/260/CC"/>
    <s v="20200042503273502015"/>
    <m/>
    <m/>
    <s v="260"/>
    <s v="Formar 100 guías turísticos en habilidades y capacidades tecnológicas y bilingüismo."/>
    <s v="Guías turísticos formados con capacidades tecnológicas y bilingüismo"/>
    <n v="100"/>
    <n v="50"/>
    <s v="P&gt;298278/02 0006"/>
    <s v="Implementaremos programas de formación y acompañamiento de la mano con empresarios y emprendedores para que cumplan con la regulación vigentes en materia de turismo"/>
    <n v="1100444400"/>
    <n v="30"/>
    <s v="Num"/>
    <m/>
    <m/>
    <m/>
    <s v="OK"/>
    <m/>
    <m/>
    <m/>
    <n v="0"/>
    <s v="OK"/>
    <m/>
  </r>
  <r>
    <s v="35"/>
    <s v="COMERCIO, INDUSTRIA Y TURISMO"/>
    <s v="279265"/>
    <s v="2020004250327"/>
    <s v="P&gt;298278"/>
    <s v="Desarrollo DE LA COMPETITIVIDAD TURÍSTICA SOSTENIBLE EN EL DEPARTAMENTO DE Cundinamarca"/>
    <x v="1"/>
    <s v="P&gt;298278/02"/>
    <s v="3502015"/>
    <s v="Servicio para la formalización empresarial y de productos y/o Servicio"/>
    <s v="2.3.2.02.02.009"/>
    <x v="2"/>
    <s v="1-0100"/>
    <s v="5/260/CC"/>
    <s v="20200042503273502015"/>
    <m/>
    <m/>
    <s v="260"/>
    <s v="Formar 100 guías turísticos en habilidades y capacidades tecnológicas y bilingüismo."/>
    <s v="Guías turísticos formados con capacidades tecnológicas y bilingüismo"/>
    <n v="100"/>
    <n v="50"/>
    <s v="P&gt;298278/02 0009"/>
    <s v="Brigadas de apoyo en las cabeceras municipales"/>
    <n v="1100444400"/>
    <n v="30"/>
    <s v="Num"/>
    <m/>
    <m/>
    <m/>
    <s v="OK"/>
    <m/>
    <m/>
    <m/>
    <n v="0"/>
    <s v="OK"/>
    <m/>
  </r>
  <r>
    <s v="35"/>
    <s v="COMERCIO, INDUSTRIA Y TURISMO"/>
    <s v="279265"/>
    <s v="2020004250327"/>
    <s v="P&gt;298278"/>
    <s v="Desarrollo DE LA COMPETITIVIDAD TURÍSTICA SOSTENIBLE EN EL DEPARTAMENTO DE Cundinamarca"/>
    <x v="0"/>
    <s v="P&gt;298278/02"/>
    <s v="3502015"/>
    <s v="Servicio para la formalización empresarial y de productos y/o Servicio"/>
    <s v="2.3.2.02.02.009"/>
    <x v="2"/>
    <s v="1-0100"/>
    <s v="5/338/CC"/>
    <s v="20200042503273502015"/>
    <n v="66000000"/>
    <n v="26000000"/>
    <s v="338"/>
    <s v="Impulsar la legalización de 100 empresarios turísticos (RNT-prestadores turísticos en Normas Técnicas Sectoriales NTS)."/>
    <s v="Empresarios turísticos legalizados"/>
    <n v="100"/>
    <n v="35"/>
    <m/>
    <m/>
    <m/>
    <m/>
    <m/>
    <m/>
    <m/>
    <m/>
    <m/>
    <m/>
    <m/>
    <m/>
    <m/>
    <m/>
    <m/>
  </r>
  <r>
    <s v="35"/>
    <s v="COMERCIO, INDUSTRIA Y TURISMO"/>
    <s v="279265"/>
    <s v="2020004250327"/>
    <s v="P&gt;298278"/>
    <s v="Desarrollo DE LA COMPETITIVIDAD TURÍSTICA SOSTENIBLE EN EL DEPARTAMENTO DE Cundinamarca"/>
    <x v="1"/>
    <s v="P&gt;298278/02"/>
    <s v="3502015"/>
    <s v="Servicio para la formalización empresarial y de productos y/o Servicio"/>
    <s v="2.3.2.02.02.009"/>
    <x v="2"/>
    <s v="1-0100"/>
    <s v="5/338/CC"/>
    <s v="20200042503273502015"/>
    <m/>
    <m/>
    <s v="338"/>
    <s v="Impulsar la legalización de 100 empresarios turísticos (RNT-prestadores turísticos en Normas Técnicas Sectoriales NTS)."/>
    <s v="Empresarios turísticos legalizados"/>
    <n v="100"/>
    <n v="35"/>
    <s v="P&gt;298278/02 0003"/>
    <s v="Cautivar el interés para titularse como guía turístico por las oportunidades de homologación y una oferta flexible, adecuada al nivel de conocimiento, disponibilidad de horario y método de estudio"/>
    <n v="110330000"/>
    <n v="20"/>
    <s v="Num"/>
    <m/>
    <m/>
    <m/>
    <s v="OK"/>
    <m/>
    <m/>
    <m/>
    <n v="0"/>
    <s v="OK"/>
    <m/>
  </r>
  <r>
    <s v="35"/>
    <s v="COMERCIO, INDUSTRIA Y TURISMO"/>
    <s v="279265"/>
    <s v="2020004250327"/>
    <s v="P&gt;298278"/>
    <s v="Desarrollo DE LA COMPETITIVIDAD TURÍSTICA SOSTENIBLE EN EL DEPARTAMENTO DE Cundinamarca"/>
    <x v="1"/>
    <s v="P&gt;298278/02"/>
    <s v="3502015"/>
    <s v="Servicio para la formalización empresarial y de productos y/o Servicio"/>
    <s v="2.3.2.02.02.009"/>
    <x v="2"/>
    <s v="1-0100"/>
    <s v="5/338/CC"/>
    <s v="20200042503273502015"/>
    <m/>
    <m/>
    <s v="338"/>
    <s v="Impulsar la legalización de 100 empresarios turísticos (RNT-prestadores turísticos en Normas Técnicas Sectoriales NTS)."/>
    <s v="Empresarios turísticos legalizados"/>
    <n v="100"/>
    <n v="35"/>
    <s v="P&gt;298278/02 0004"/>
    <s v="Conciencia ciudadana y firma de compromiso para asumir con responsabilidad la oportunidad de aprendizaje"/>
    <n v="110330000"/>
    <n v="20"/>
    <s v="Num"/>
    <m/>
    <m/>
    <m/>
    <s v="OK"/>
    <m/>
    <m/>
    <m/>
    <n v="0"/>
    <s v="OK"/>
    <m/>
  </r>
  <r>
    <s v="35"/>
    <s v="COMERCIO, INDUSTRIA Y TURISMO"/>
    <s v="279265"/>
    <s v="2020004250327"/>
    <s v="P&gt;298278"/>
    <s v="Desarrollo DE LA COMPETITIVIDAD TURÍSTICA SOSTENIBLE EN EL DEPARTAMENTO DE Cundinamarca"/>
    <x v="1"/>
    <s v="P&gt;298278/02"/>
    <s v="3502015"/>
    <s v="Servicio para la formalización empresarial y de productos y/o Servicio"/>
    <s v="2.3.2.02.02.009"/>
    <x v="2"/>
    <s v="1-0100"/>
    <s v="5/338/CC"/>
    <s v="20200042503273502015"/>
    <m/>
    <m/>
    <s v="338"/>
    <s v="Impulsar la legalización de 100 empresarios turísticos (RNT-prestadores turísticos en Normas Técnicas Sectoriales NTS)."/>
    <s v="Empresarios turísticos legalizados"/>
    <n v="100"/>
    <n v="35"/>
    <s v="P&gt;298278/02 0005"/>
    <s v="Monitoreo al proceso de formación para tomar correctivos a tiempo y evitar la deserción."/>
    <n v="110330000"/>
    <n v="20"/>
    <s v="Num"/>
    <m/>
    <m/>
    <m/>
    <s v="OK"/>
    <m/>
    <m/>
    <m/>
    <n v="0"/>
    <s v="OK"/>
    <m/>
  </r>
  <r>
    <s v="35"/>
    <s v="COMERCIO, INDUSTRIA Y TURISMO"/>
    <s v="279265"/>
    <s v="2020004250327"/>
    <s v="P&gt;298278"/>
    <s v="Desarrollo DE LA COMPETITIVIDAD TURÍSTICA SOSTENIBLE EN EL DEPARTAMENTO DE Cundinamarca"/>
    <x v="1"/>
    <s v="P&gt;298278/02"/>
    <s v="3502015"/>
    <s v="Servicio para la formalización empresarial y de productos y/o Servicio"/>
    <s v="2.3.2.02.02.009"/>
    <x v="2"/>
    <s v="1-0100"/>
    <s v="5/338/CC"/>
    <s v="20200042503273502015"/>
    <m/>
    <m/>
    <s v="338"/>
    <s v="Impulsar la legalización de 100 empresarios turísticos (RNT-prestadores turísticos en Normas Técnicas Sectoriales NTS)."/>
    <s v="Empresarios turísticos legalizados"/>
    <n v="100"/>
    <n v="35"/>
    <s v="P&gt;298278/02 0006"/>
    <s v="Implementaremos programas de formación y acompañamiento de la mano con empresarios y emprendedores para que cumplan con la regulación vigentes en materia de turismo"/>
    <n v="1100444400"/>
    <n v="30"/>
    <s v="Num"/>
    <d v="2021-04-01T00:00:00"/>
    <n v="3"/>
    <n v="20"/>
    <s v="OK"/>
    <n v="50000000"/>
    <m/>
    <m/>
    <n v="50000000"/>
    <s v="OK"/>
    <s v="Subgerencia de turismo"/>
  </r>
  <r>
    <s v="35"/>
    <s v="COMERCIO, INDUSTRIA Y TURISMO"/>
    <s v="279265"/>
    <s v="2020004250327"/>
    <s v="P&gt;298278"/>
    <s v="Desarrollo DE LA COMPETITIVIDAD TURÍSTICA SOSTENIBLE EN EL DEPARTAMENTO DE Cundinamarca"/>
    <x v="1"/>
    <s v="P&gt;298278/02"/>
    <s v="3502015"/>
    <s v="Servicio para la formalización empresarial y de productos y/o Servicio"/>
    <s v="2.3.2.02.02.009"/>
    <x v="2"/>
    <s v="1-0100"/>
    <s v="5/338/CC"/>
    <s v="20200042503273502015"/>
    <m/>
    <m/>
    <s v="338"/>
    <s v="Impulsar la legalización de 100 empresarios turísticos (RNT-prestadores turísticos en Normas Técnicas Sectoriales NTS)."/>
    <s v="Empresarios turísticos legalizados"/>
    <n v="100"/>
    <n v="35"/>
    <s v="P&gt;298278/02 0009"/>
    <s v="Brigadas de apoyo en las cabeceras municipales"/>
    <n v="1100444400"/>
    <n v="30"/>
    <s v="Num"/>
    <d v="2021-06-01T00:00:00"/>
    <n v="3"/>
    <n v="15"/>
    <s v="OK"/>
    <n v="16000000"/>
    <m/>
    <m/>
    <n v="16000000"/>
    <s v="OK"/>
    <s v="Subgerencia de turismo"/>
  </r>
  <r>
    <s v="35"/>
    <s v="COMERCIO, INDUSTRIA Y TURISMO"/>
    <s v="279265"/>
    <s v="2020004250327"/>
    <s v="P&gt;298278"/>
    <s v="Desarrollo DE LA COMPETITIVIDAD TURÍSTICA SOSTENIBLE EN EL DEPARTAMENTO DE Cundinamarca"/>
    <x v="0"/>
    <s v="P&gt;298278/03"/>
    <s v="3502007"/>
    <s v="Servicio de asistencia técnica para el desarrollo de iniciativas clústeres"/>
    <s v="2.3.2.02.02.009"/>
    <x v="2"/>
    <s v="1-0100"/>
    <s v="5/249/CC"/>
    <s v="20200042503273502007"/>
    <n v="80000000"/>
    <n v="0"/>
    <s v="249"/>
    <s v="Apalancar 80 emprendedores turísticos con incentivos a través de la estrategia &quot;Touremprender&quot;."/>
    <s v="Emprendedores turísticos con incentivos"/>
    <n v="80"/>
    <n v="30"/>
    <m/>
    <m/>
    <m/>
    <m/>
    <m/>
    <m/>
    <m/>
    <m/>
    <m/>
    <m/>
    <m/>
    <m/>
    <m/>
    <m/>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49/CC"/>
    <s v="20200042503273502007"/>
    <m/>
    <m/>
    <s v="249"/>
    <s v="Apalancar 80 emprendedores turísticos con incentivos a través de la estrategia &quot;Touremprender&quot;."/>
    <s v="Emprendedores turísticos con incentivos"/>
    <n v="80"/>
    <n v="30"/>
    <s v="P&gt;298278/03 0001"/>
    <s v="Se fortalecerán 6 destinos en: *Productos turísticos: gastronomía, artesanía, entre otros"/>
    <n v="552000000"/>
    <n v="2"/>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49/CC"/>
    <s v="20200042503273502007"/>
    <m/>
    <m/>
    <s v="249"/>
    <s v="Apalancar 80 emprendedores turísticos con incentivos a través de la estrategia &quot;Touremprender&quot;."/>
    <s v="Emprendedores turísticos con incentivos"/>
    <n v="80"/>
    <n v="30"/>
    <s v="P&gt;298278/03 0002"/>
    <s v="Infraestructura, señalización, Pit"/>
    <n v="662400000"/>
    <n v="2"/>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49/CC"/>
    <s v="20200042503273502007"/>
    <m/>
    <m/>
    <s v="249"/>
    <s v="Apalancar 80 emprendedores turísticos con incentivos a través de la estrategia &quot;Touremprender&quot;."/>
    <s v="Emprendedores turísticos con incentivos"/>
    <n v="80"/>
    <n v="30"/>
    <s v="P&gt;298278/03 0007"/>
    <s v="Formación y acompañamiento con propósito: identidad, buenas prácticas, formalización y certificación."/>
    <n v="552000000"/>
    <n v="2"/>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49/CC"/>
    <s v="20200042503273502007"/>
    <m/>
    <m/>
    <s v="249"/>
    <s v="Apalancar 80 emprendedores turísticos con incentivos a través de la estrategia &quot;Touremprender&quot;."/>
    <s v="Emprendedores turísticos con incentivos"/>
    <n v="80"/>
    <n v="30"/>
    <s v="P&gt;298278/03 0010"/>
    <s v="Acompañamiento Técnico Intercambio de aprendizajes y plan padrino para el proceso de organización de Operadores Turísticos"/>
    <n v="373550100"/>
    <n v="10"/>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49/CC"/>
    <s v="20200042503273502007"/>
    <m/>
    <m/>
    <s v="249"/>
    <s v="Apalancar 80 emprendedores turísticos con incentivos a través de la estrategia &quot;Touremprender&quot;."/>
    <s v="Emprendedores turísticos con incentivos"/>
    <n v="80"/>
    <n v="30"/>
    <s v="P&gt;298278/03 0012"/>
    <s v="Incentivar las buenas prácticas de emprendimiento turístico por medio de convocatoria y selección objetiva de mejores proyectos"/>
    <n v="1858942800"/>
    <n v="20"/>
    <s v="Num"/>
    <d v="2021-03-01T00:00:00"/>
    <s v="5 meses"/>
    <n v="20"/>
    <s v="OK"/>
    <n v="80000000"/>
    <m/>
    <m/>
    <n v="80000000"/>
    <s v="OK"/>
    <s v="Subgerencia de turismo"/>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49/CC"/>
    <s v="20200042503273502007"/>
    <m/>
    <m/>
    <s v="249"/>
    <s v="Apalancar 80 emprendedores turísticos con incentivos a través de la estrategia &quot;Touremprender&quot;."/>
    <s v="Emprendedores turísticos con incentivos"/>
    <n v="80"/>
    <n v="30"/>
    <s v="P&gt;298278/03 0013"/>
    <s v="Servicios: alojamiento, Guianza, seguridad."/>
    <n v="552000000"/>
    <n v="2"/>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49/CC"/>
    <s v="20200042503273502007"/>
    <m/>
    <m/>
    <s v="249"/>
    <s v="Apalancar 80 emprendedores turísticos con incentivos a través de la estrategia &quot;Touremprender&quot;."/>
    <s v="Emprendedores turísticos con incentivos"/>
    <n v="80"/>
    <n v="30"/>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n v="2183120000"/>
    <n v="1"/>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49/CC"/>
    <s v="20200042503273502007"/>
    <m/>
    <m/>
    <s v="249"/>
    <s v="Apalancar 80 emprendedores turísticos con incentivos a través de la estrategia &quot;Touremprender&quot;."/>
    <s v="Emprendedores turísticos con incentivos"/>
    <n v="80"/>
    <n v="30"/>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
    <n v="2213280000"/>
    <n v="1"/>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49/CC"/>
    <s v="20200042503273502007"/>
    <m/>
    <m/>
    <s v="249"/>
    <s v="Apalancar 80 emprendedores turísticos con incentivos a través de la estrategia &quot;Touremprender&quot;."/>
    <s v="Emprendedores turísticos con incentivos"/>
    <n v="80"/>
    <n v="30"/>
    <s v="P&gt;298278/03 0020"/>
    <s v="marketing de promoción y posicionamiento del alojamiento rural de &quot;Posadas turísticas&quot;"/>
    <n v="146700000"/>
    <n v="5"/>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49/CC"/>
    <s v="20200042503273502007"/>
    <m/>
    <m/>
    <s v="249"/>
    <s v="Apalancar 80 emprendedores turísticos con incentivos a través de la estrategia &quot;Touremprender&quot;."/>
    <s v="Emprendedores turísticos con incentivos"/>
    <n v="80"/>
    <n v="30"/>
    <s v="P&gt;298278/03 0022"/>
    <s v="Generar valor agregado con servicios alternativos en las Posadas turísticas"/>
    <n v="164700000"/>
    <n v="5"/>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49/CC"/>
    <s v="20200042503273502007"/>
    <m/>
    <m/>
    <s v="249"/>
    <s v="Apalancar 80 emprendedores turísticos con incentivos a través de la estrategia &quot;Touremprender&quot;."/>
    <s v="Emprendedores turísticos con incentivos"/>
    <n v="80"/>
    <n v="30"/>
    <s v="P&gt;298278/03 0024"/>
    <s v="Acompañamiento, cofinanciación y acciones para adecuación de sus viviendas"/>
    <n v="164700000"/>
    <n v="5"/>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49/CC"/>
    <s v="20200042503273502007"/>
    <m/>
    <m/>
    <s v="249"/>
    <s v="Apalancar 80 emprendedores turísticos con incentivos a través de la estrategia &quot;Touremprender&quot;."/>
    <s v="Emprendedores turísticos con incentivos"/>
    <n v="80"/>
    <n v="30"/>
    <s v="P&gt;298278/03 0026"/>
    <s v="Focalización de proyectos elegibles con prioridad para mujeres cabeza de familia."/>
    <n v="164700000"/>
    <n v="5"/>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49/CC"/>
    <s v="20200042503273502007"/>
    <m/>
    <m/>
    <s v="249"/>
    <s v="Apalancar 80 emprendedores turísticos con incentivos a través de la estrategia &quot;Touremprender&quot;."/>
    <s v="Emprendedores turísticos con incentivos"/>
    <n v="80"/>
    <n v="30"/>
    <s v="P&gt;298278/03 0028"/>
    <s v="Acompañamiento técnico, intercambio de aprendizajes y plan padrino para la consolidación de los 5 centros piloto (Ubaque-Ubalá-Venecia-Anolaima-La Peña) y la implementación de nuevas posadas."/>
    <n v="164700000"/>
    <n v="5"/>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49/CC"/>
    <s v="20200042503273502007"/>
    <m/>
    <m/>
    <s v="249"/>
    <s v="Apalancar 80 emprendedores turísticos con incentivos a través de la estrategia &quot;Touremprender&quot;."/>
    <s v="Emprendedores turísticos con incentivos"/>
    <n v="80"/>
    <n v="30"/>
    <s v="P&gt;298278/03 0030"/>
    <s v="Participar en Ruedas de negocios y ferias para conectar la oferta de la demanda"/>
    <n v="272520600"/>
    <n v="10"/>
    <s v="Num"/>
    <m/>
    <m/>
    <m/>
    <s v="OK"/>
    <m/>
    <m/>
    <m/>
    <n v="0"/>
    <s v="OK"/>
    <m/>
  </r>
  <r>
    <s v="35"/>
    <s v="COMERCIO, INDUSTRIA Y TURISMO"/>
    <s v="279265"/>
    <s v="2020004250327"/>
    <s v="P&gt;298278"/>
    <s v="Desarrollo DE LA COMPETITIVIDAD TURÍSTICA SOSTENIBLE EN EL DEPARTAMENTO DE Cundinamarca"/>
    <x v="0"/>
    <s v="P&gt;298278/03"/>
    <s v="3502007"/>
    <s v="Servicio de asistencia técnica para el desarrollo de iniciativas clústeres"/>
    <s v="2.3.2.02.02.009"/>
    <x v="2"/>
    <s v="1-0100"/>
    <s v="5/256/CC"/>
    <s v="20200042503273502007"/>
    <n v="576000000"/>
    <n v="37700000"/>
    <s v="256"/>
    <s v="Implementar en 6 municipios el modelo turístico integral denominado &quot;Pueblos Dorados&quot;."/>
    <s v="Municipios con implementación del modelo turístico integral &quot;Pueblos Dorados&quot;"/>
    <n v="6"/>
    <n v="2"/>
    <m/>
    <m/>
    <m/>
    <m/>
    <m/>
    <m/>
    <m/>
    <m/>
    <m/>
    <m/>
    <m/>
    <m/>
    <m/>
    <m/>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6/CC"/>
    <s v="20200042503273502007"/>
    <m/>
    <m/>
    <s v="256"/>
    <s v="Implementar en 6 municipios el modelo turístico integral denominado &quot;Pueblos Dorados&quot;."/>
    <s v="Municipios con implementación del modelo turístico integral &quot;Pueblos Dorados&quot;"/>
    <n v="6"/>
    <n v="2"/>
    <s v="P&gt;298278/03 0001"/>
    <s v="Se fortalecerán 6 destinos en: *Productos turísticos: gastronomía, artesanía, entre otros"/>
    <n v="552000000"/>
    <n v="2"/>
    <s v="Num"/>
    <d v="2021-03-01T00:00:00"/>
    <s v="8 meses"/>
    <n v="0.5"/>
    <s v="OK"/>
    <n v="180000000"/>
    <m/>
    <m/>
    <n v="180000000"/>
    <s v="OK"/>
    <s v="Subgerencia de turismo"/>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6/CC"/>
    <s v="20200042503273502007"/>
    <m/>
    <m/>
    <s v="256"/>
    <s v="Implementar en 6 municipios el modelo turístico integral denominado &quot;Pueblos Dorados&quot;."/>
    <s v="Municipios con implementación del modelo turístico integral &quot;Pueblos Dorados&quot;"/>
    <n v="6"/>
    <n v="2"/>
    <s v="P&gt;298278/03 0002"/>
    <s v="Infraestructura, señalización, Pit"/>
    <n v="662400000"/>
    <n v="2"/>
    <s v="Num"/>
    <d v="2021-05-01T00:00:00"/>
    <s v="5 meses"/>
    <n v="0.5"/>
    <s v="OK"/>
    <n v="200000000"/>
    <m/>
    <m/>
    <n v="200000000"/>
    <s v="OK"/>
    <s v="Subgerencia de turismo"/>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6/CC"/>
    <s v="20200042503273502007"/>
    <m/>
    <m/>
    <s v="256"/>
    <s v="Implementar en 6 municipios el modelo turístico integral denominado &quot;Pueblos Dorados&quot;."/>
    <s v="Municipios con implementación del modelo turístico integral &quot;Pueblos Dorados&quot;"/>
    <n v="6"/>
    <n v="2"/>
    <s v="P&gt;298278/03 0007"/>
    <s v="Formación y acompañamiento con propósito: identidad, buenas prácticas, formalización y certificación."/>
    <n v="552000000"/>
    <n v="2"/>
    <s v="Num"/>
    <d v="2021-04-01T00:00:00"/>
    <s v="4 meses"/>
    <n v="0.5"/>
    <s v="OK"/>
    <n v="100000000"/>
    <m/>
    <m/>
    <n v="100000000"/>
    <s v="OK"/>
    <s v="Subgerencia de turismo"/>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6/CC"/>
    <s v="20200042503273502007"/>
    <m/>
    <m/>
    <s v="256"/>
    <s v="Implementar en 6 municipios el modelo turístico integral denominado &quot;Pueblos Dorados&quot;."/>
    <s v="Municipios con implementación del modelo turístico integral &quot;Pueblos Dorados&quot;"/>
    <n v="6"/>
    <n v="2"/>
    <s v="P&gt;298278/03 0010"/>
    <s v="Acompañamiento Técnico Intercambio de aprendizajes y plan padrino para el proceso de organización de Operadores Turísticos"/>
    <n v="373550100"/>
    <n v="10"/>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6/CC"/>
    <s v="20200042503273502007"/>
    <m/>
    <m/>
    <s v="256"/>
    <s v="Implementar en 6 municipios el modelo turístico integral denominado &quot;Pueblos Dorados&quot;."/>
    <s v="Municipios con implementación del modelo turístico integral &quot;Pueblos Dorados&quot;"/>
    <n v="6"/>
    <n v="2"/>
    <s v="P&gt;298278/03 0012"/>
    <s v="Incentivar las buenas prácticas de emprendimiento turístico por medio de convocatoria y selección objetiva de mejores proyectos"/>
    <n v="1858942800"/>
    <n v="20"/>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6/CC"/>
    <s v="20200042503273502007"/>
    <m/>
    <m/>
    <s v="256"/>
    <s v="Implementar en 6 municipios el modelo turístico integral denominado &quot;Pueblos Dorados&quot;."/>
    <s v="Municipios con implementación del modelo turístico integral &quot;Pueblos Dorados&quot;"/>
    <n v="6"/>
    <n v="2"/>
    <s v="P&gt;298278/03 0013"/>
    <s v="Servicios: alojamiento, Guianza, seguridad."/>
    <n v="552000000"/>
    <n v="2"/>
    <s v="Num"/>
    <d v="2021-05-01T00:00:00"/>
    <s v="4 meses"/>
    <n v="0.5"/>
    <s v="OK"/>
    <n v="96000000"/>
    <m/>
    <m/>
    <n v="96000000"/>
    <s v="OK"/>
    <s v="Subgerencia de turismo"/>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6/CC"/>
    <s v="20200042503273502007"/>
    <m/>
    <m/>
    <s v="256"/>
    <s v="Implementar en 6 municipios el modelo turístico integral denominado &quot;Pueblos Dorados&quot;."/>
    <s v="Municipios con implementación del modelo turístico integral &quot;Pueblos Dorados&quot;"/>
    <n v="6"/>
    <n v="2"/>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n v="2183120000"/>
    <n v="1"/>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6/CC"/>
    <s v="20200042503273502007"/>
    <m/>
    <m/>
    <s v="256"/>
    <s v="Implementar en 6 municipios el modelo turístico integral denominado &quot;Pueblos Dorados&quot;."/>
    <s v="Municipios con implementación del modelo turístico integral &quot;Pueblos Dorados&quot;"/>
    <n v="6"/>
    <n v="2"/>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
    <n v="2213280000"/>
    <n v="1"/>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6/CC"/>
    <s v="20200042503273502007"/>
    <m/>
    <m/>
    <s v="256"/>
    <s v="Implementar en 6 municipios el modelo turístico integral denominado &quot;Pueblos Dorados&quot;."/>
    <s v="Municipios con implementación del modelo turístico integral &quot;Pueblos Dorados&quot;"/>
    <n v="6"/>
    <n v="2"/>
    <s v="P&gt;298278/03 0020"/>
    <s v="marketing de promoción y posicionamiento del alojamiento rural de &quot;Posadas turísticas&quot;"/>
    <n v="146700000"/>
    <n v="5"/>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6/CC"/>
    <s v="20200042503273502007"/>
    <m/>
    <m/>
    <s v="256"/>
    <s v="Implementar en 6 municipios el modelo turístico integral denominado &quot;Pueblos Dorados&quot;."/>
    <s v="Municipios con implementación del modelo turístico integral &quot;Pueblos Dorados&quot;"/>
    <n v="6"/>
    <n v="2"/>
    <s v="P&gt;298278/03 0022"/>
    <s v="Generar valor agregado con servicios alternativos en las Posadas turísticas"/>
    <n v="164700000"/>
    <n v="5"/>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6/CC"/>
    <s v="20200042503273502007"/>
    <m/>
    <m/>
    <s v="256"/>
    <s v="Implementar en 6 municipios el modelo turístico integral denominado &quot;Pueblos Dorados&quot;."/>
    <s v="Municipios con implementación del modelo turístico integral &quot;Pueblos Dorados&quot;"/>
    <n v="6"/>
    <n v="2"/>
    <s v="P&gt;298278/03 0024"/>
    <s v="Acompañamiento, cofinanciación y acciones para adecuación de sus viviendas"/>
    <n v="164700000"/>
    <n v="5"/>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6/CC"/>
    <s v="20200042503273502007"/>
    <m/>
    <m/>
    <s v="256"/>
    <s v="Implementar en 6 municipios el modelo turístico integral denominado &quot;Pueblos Dorados&quot;."/>
    <s v="Municipios con implementación del modelo turístico integral &quot;Pueblos Dorados&quot;"/>
    <n v="6"/>
    <n v="2"/>
    <s v="P&gt;298278/03 0026"/>
    <s v="Focalización de proyectos elegibles con prioridad para mujeres cabeza de familia."/>
    <n v="164700000"/>
    <n v="5"/>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6/CC"/>
    <s v="20200042503273502007"/>
    <m/>
    <m/>
    <s v="256"/>
    <s v="Implementar en 6 municipios el modelo turístico integral denominado &quot;Pueblos Dorados&quot;."/>
    <s v="Municipios con implementación del modelo turístico integral &quot;Pueblos Dorados&quot;"/>
    <n v="6"/>
    <n v="2"/>
    <s v="P&gt;298278/03 0028"/>
    <s v="Acompañamiento técnico, intercambio de aprendizajes y plan padrino para la consolidación de los 5 centros piloto (Ubaque-Ubalá-Venecia-Anolaima-La Peña) y la implementación de nuevas posadas."/>
    <n v="164700000"/>
    <n v="5"/>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6/CC"/>
    <s v="20200042503273502007"/>
    <m/>
    <m/>
    <s v="256"/>
    <s v="Implementar en 6 municipios el modelo turístico integral denominado &quot;Pueblos Dorados&quot;."/>
    <s v="Municipios con implementación del modelo turístico integral &quot;Pueblos Dorados&quot;"/>
    <n v="6"/>
    <n v="2"/>
    <s v="P&gt;298278/03 0030"/>
    <s v="Participar en Ruedas de negocios y ferias para conectar la oferta de la demanda"/>
    <n v="272520600"/>
    <n v="10"/>
    <s v="Num"/>
    <m/>
    <m/>
    <m/>
    <s v="OK"/>
    <m/>
    <m/>
    <m/>
    <n v="0"/>
    <s v="OK"/>
    <m/>
  </r>
  <r>
    <s v="35"/>
    <s v="COMERCIO, INDUSTRIA Y TURISMO"/>
    <s v="279265"/>
    <s v="2020004250327"/>
    <s v="P&gt;298278"/>
    <s v="Desarrollo DE LA COMPETITIVIDAD TURÍSTICA SOSTENIBLE EN EL DEPARTAMENTO DE Cundinamarca"/>
    <x v="0"/>
    <s v="P&gt;298278/03"/>
    <s v="3502007"/>
    <s v="Servicio de asistencia técnica para el desarrollo de iniciativas clústeres"/>
    <s v="2.3.2.02.02.009"/>
    <x v="2"/>
    <s v="1-0100"/>
    <s v="5/258/CC"/>
    <s v="20200042503273502007"/>
    <n v="90000000"/>
    <n v="10000000"/>
    <s v="258"/>
    <s v="Impulsar 50 operadores turísticos del área de influencia de los productos y rutas turísticas de alta calidad en el marco de la región Cundinamarca - Bogotá."/>
    <s v="Operadores turísticos impulsados"/>
    <n v="50"/>
    <n v="15"/>
    <m/>
    <m/>
    <m/>
    <m/>
    <m/>
    <m/>
    <m/>
    <m/>
    <m/>
    <m/>
    <m/>
    <m/>
    <m/>
    <m/>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8/CC"/>
    <s v="20200042503273502007"/>
    <m/>
    <m/>
    <s v="258"/>
    <s v="Impulsar 50 operadores turísticos del área de influencia de los productos y rutas turísticas de alta calidad en el marco de la región Cundinamarca - Bogotá."/>
    <s v="Operadores turísticos impulsados"/>
    <n v="50"/>
    <n v="15"/>
    <s v="P&gt;298278/03 0001"/>
    <s v="Se fortalecerán 6 destinos en: *Productos turísticos: gastronomía, artesanía, entre otros"/>
    <n v="552000000"/>
    <n v="2"/>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8/CC"/>
    <s v="20200042503273502007"/>
    <m/>
    <m/>
    <s v="258"/>
    <s v="Impulsar 50 operadores turísticos del área de influencia de los productos y rutas turísticas de alta calidad en el marco de la región Cundinamarca - Bogotá."/>
    <s v="Operadores turísticos impulsados"/>
    <n v="50"/>
    <n v="15"/>
    <s v="P&gt;298278/03 0002"/>
    <s v="Infraestructura, señalización, Pit"/>
    <n v="662400000"/>
    <n v="2"/>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8/CC"/>
    <s v="20200042503273502007"/>
    <m/>
    <m/>
    <s v="258"/>
    <s v="Impulsar 50 operadores turísticos del área de influencia de los productos y rutas turísticas de alta calidad en el marco de la región Cundinamarca - Bogotá."/>
    <s v="Operadores turísticos impulsados"/>
    <n v="50"/>
    <n v="15"/>
    <s v="P&gt;298278/03 0007"/>
    <s v="Formación y acompañamiento con propósito: identidad, buenas prácticas, formalización y certificación."/>
    <n v="552000000"/>
    <n v="2"/>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8/CC"/>
    <s v="20200042503273502007"/>
    <m/>
    <m/>
    <s v="258"/>
    <s v="Impulsar 50 operadores turísticos del área de influencia de los productos y rutas turísticas de alta calidad en el marco de la región Cundinamarca - Bogotá."/>
    <s v="Operadores turísticos impulsados"/>
    <n v="50"/>
    <n v="15"/>
    <s v="P&gt;298278/03 0010"/>
    <s v="Acompañamiento Técnico Intercambio de aprendizajes y plan padrino para el proceso de organización de Operadores Turísticos"/>
    <n v="373550100"/>
    <n v="10"/>
    <s v="Num"/>
    <d v="2021-04-01T00:00:00"/>
    <s v="6 meses"/>
    <n v="8"/>
    <s v="OK"/>
    <n v="70000000"/>
    <m/>
    <m/>
    <n v="70000000"/>
    <s v="OK"/>
    <s v="Subgerencia de turismo"/>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8/CC"/>
    <s v="20200042503273502007"/>
    <m/>
    <m/>
    <s v="258"/>
    <s v="Impulsar 50 operadores turísticos del área de influencia de los productos y rutas turísticas de alta calidad en el marco de la región Cundinamarca - Bogotá."/>
    <s v="Operadores turísticos impulsados"/>
    <n v="50"/>
    <n v="15"/>
    <s v="P&gt;298278/03 0012"/>
    <s v="Incentivar las buenas prácticas de emprendimiento turístico por medio de convocatoria y selección objetiva de mejores proyectos"/>
    <n v="1858942800"/>
    <n v="20"/>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8/CC"/>
    <s v="20200042503273502007"/>
    <m/>
    <m/>
    <s v="258"/>
    <s v="Impulsar 50 operadores turísticos del área de influencia de los productos y rutas turísticas de alta calidad en el marco de la región Cundinamarca - Bogotá."/>
    <s v="Operadores turísticos impulsados"/>
    <n v="50"/>
    <n v="15"/>
    <s v="P&gt;298278/03 0013"/>
    <s v="Servicios: alojamiento, Guianza, seguridad."/>
    <n v="552000000"/>
    <n v="2"/>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8/CC"/>
    <s v="20200042503273502007"/>
    <m/>
    <m/>
    <s v="258"/>
    <s v="Impulsar 50 operadores turísticos del área de influencia de los productos y rutas turísticas de alta calidad en el marco de la región Cundinamarca - Bogotá."/>
    <s v="Operadores turísticos impulsados"/>
    <n v="50"/>
    <n v="15"/>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n v="2183120000"/>
    <n v="1"/>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8/CC"/>
    <s v="20200042503273502007"/>
    <m/>
    <m/>
    <s v="258"/>
    <s v="Impulsar 50 operadores turísticos del área de influencia de los productos y rutas turísticas de alta calidad en el marco de la región Cundinamarca - Bogotá."/>
    <s v="Operadores turísticos impulsados"/>
    <n v="50"/>
    <n v="15"/>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
    <n v="2213280000"/>
    <n v="1"/>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8/CC"/>
    <s v="20200042503273502007"/>
    <m/>
    <m/>
    <s v="258"/>
    <s v="Impulsar 50 operadores turísticos del área de influencia de los productos y rutas turísticas de alta calidad en el marco de la región Cundinamarca - Bogotá."/>
    <s v="Operadores turísticos impulsados"/>
    <n v="50"/>
    <n v="15"/>
    <s v="P&gt;298278/03 0020"/>
    <s v="marketing de promoción y posicionamiento del alojamiento rural de &quot;Posadas turísticas&quot;"/>
    <n v="146700000"/>
    <n v="5"/>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8/CC"/>
    <s v="20200042503273502007"/>
    <m/>
    <m/>
    <s v="258"/>
    <s v="Impulsar 50 operadores turísticos del área de influencia de los productos y rutas turísticas de alta calidad en el marco de la región Cundinamarca - Bogotá."/>
    <s v="Operadores turísticos impulsados"/>
    <n v="50"/>
    <n v="15"/>
    <s v="P&gt;298278/03 0022"/>
    <s v="Generar valor agregado con servicios alternativos en las Posadas turísticas"/>
    <n v="164700000"/>
    <n v="5"/>
    <s v="Num"/>
    <m/>
    <m/>
    <m/>
    <s v="OK"/>
    <m/>
    <m/>
    <m/>
    <n v="0"/>
    <s v="OK"/>
    <m/>
  </r>
  <r>
    <s v="19"/>
    <s v="SALUD Y PROTECCIÓN SOCIAL"/>
    <s v="278421"/>
    <s v="2020004250280"/>
    <s v="P&gt;298162"/>
    <s v="Optimización de la capacidad administrativa, financiera, técnica y operativa de la red pública de prestadores de servicios de"/>
    <x v="0"/>
    <s v="P&gt;298162/02"/>
    <s v="1901013"/>
    <s v="Servicio de apoyo financiero para el fortalecimiento de la prestación del servicio de salud en el nivel territorial"/>
    <s v="2.3.2.02.02.009"/>
    <x v="1"/>
    <s v="3-1100"/>
    <s v="5/395/CC"/>
    <s v="20200042502801901013"/>
    <n v="697914382"/>
    <n v="0"/>
    <s v="395"/>
    <s v="Mantener al 100% el apoyo a la gestión administrativa y financiera en la red pública departamental de salud."/>
    <s v="ESE con apoyo administrativo y financiero"/>
    <n v="100"/>
    <n v="100"/>
    <m/>
    <m/>
    <m/>
    <m/>
    <m/>
    <m/>
    <m/>
    <m/>
    <m/>
    <m/>
    <m/>
    <m/>
    <m/>
    <m/>
    <m/>
  </r>
  <r>
    <s v="19"/>
    <s v="SALUD Y PROTECCIÓN SOCIAL"/>
    <s v="278421"/>
    <s v="2020004250280"/>
    <s v="P&gt;298162"/>
    <s v="Optimización de la capacidad administrativa, financiera, técnica y operativa de la red pública de prestadores de servicios de"/>
    <x v="1"/>
    <s v="P&gt;298162/02"/>
    <s v="1901013"/>
    <s v="Servicio de apoyo financiero para el fortalecimiento de la prestación del servicio de salud en el nivel territorial"/>
    <s v="2.3.2.02.02.009"/>
    <x v="1"/>
    <s v="3-1100"/>
    <s v="5/395/CC"/>
    <s v="20200042502801901013"/>
    <m/>
    <m/>
    <s v="395"/>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m/>
    <m/>
    <m/>
    <m/>
    <m/>
    <m/>
    <m/>
    <m/>
    <m/>
    <m/>
  </r>
  <r>
    <s v="19"/>
    <s v="SALUD Y PROTECCIÓN SOCIAL"/>
    <s v="278421"/>
    <s v="2020004250280"/>
    <s v="P&gt;298162"/>
    <s v="Optimización de la capacidad administrativa, financiera, técnica y operativa de la red pública de prestadores de servicios de"/>
    <x v="1"/>
    <s v="P&gt;298162/02"/>
    <s v="1901013"/>
    <s v="Servicio de apoyo financiero para el fortalecimiento de la prestación del servicio de salud en el nivel territorial"/>
    <s v="2.3.2.02.02.009"/>
    <x v="1"/>
    <s v="3-1100"/>
    <s v="5/395/CC"/>
    <s v="20200042502801901013"/>
    <m/>
    <m/>
    <s v="395"/>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m/>
    <m/>
    <m/>
    <m/>
    <m/>
    <m/>
    <m/>
    <m/>
    <m/>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8/CC"/>
    <s v="20200042503273502007"/>
    <m/>
    <m/>
    <s v="258"/>
    <s v="Impulsar 50 operadores turísticos del área de influencia de los productos y rutas turísticas de alta calidad en el marco de la región Cundinamarca - Bogotá."/>
    <s v="Operadores turísticos impulsados"/>
    <n v="50"/>
    <n v="15"/>
    <s v="P&gt;298278/03 0024"/>
    <s v="Acompañamiento, cofinanciación y acciones para adecuación de sus viviendas"/>
    <n v="164700000"/>
    <n v="5"/>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8/CC"/>
    <s v="20200042503273502007"/>
    <m/>
    <m/>
    <s v="258"/>
    <s v="Impulsar 50 operadores turísticos del área de influencia de los productos y rutas turísticas de alta calidad en el marco de la región Cundinamarca - Bogotá."/>
    <s v="Operadores turísticos impulsados"/>
    <n v="50"/>
    <n v="15"/>
    <s v="P&gt;298278/03 0026"/>
    <s v="Focalización de proyectos elegibles con prioridad para mujeres cabeza de familia."/>
    <n v="164700000"/>
    <n v="5"/>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8/CC"/>
    <s v="20200042503273502007"/>
    <m/>
    <m/>
    <s v="258"/>
    <s v="Impulsar 50 operadores turísticos del área de influencia de los productos y rutas turísticas de alta calidad en el marco de la región Cundinamarca - Bogotá."/>
    <s v="Operadores turísticos impulsados"/>
    <n v="50"/>
    <n v="15"/>
    <s v="P&gt;298278/03 0028"/>
    <s v="Acompañamiento técnico, intercambio de aprendizajes y plan padrino para la consolidación de los 5 centros piloto (Ubaque-Ubalá-Venecia-Anolaima-La Peña) y la implementación de nuevas posadas."/>
    <n v="164700000"/>
    <n v="5"/>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258/CC"/>
    <s v="20200042503273502007"/>
    <m/>
    <m/>
    <s v="258"/>
    <s v="Impulsar 50 operadores turísticos del área de influencia de los productos y rutas turísticas de alta calidad en el marco de la región Cundinamarca - Bogotá."/>
    <s v="Operadores turísticos impulsados"/>
    <n v="50"/>
    <n v="15"/>
    <s v="P&gt;298278/03 0030"/>
    <s v="Participar en Ruedas de negocios y ferias para conectar la oferta de la demanda"/>
    <n v="272520600"/>
    <n v="10"/>
    <s v="Num"/>
    <d v="2021-09-01T00:00:00"/>
    <s v="2 meses"/>
    <n v="2"/>
    <s v="OK"/>
    <n v="20000000"/>
    <m/>
    <m/>
    <n v="20000000"/>
    <s v="OK"/>
    <s v="Subgerencia de turismo"/>
  </r>
  <r>
    <s v="35"/>
    <s v="COMERCIO, INDUSTRIA Y TURISMO"/>
    <s v="279265"/>
    <s v="2020004250327"/>
    <s v="P&gt;298278"/>
    <s v="Desarrollo DE LA COMPETITIVIDAD TURÍSTICA SOSTENIBLE EN EL DEPARTAMENTO DE Cundinamarca"/>
    <x v="0"/>
    <s v="P&gt;298278/03"/>
    <s v="3502007"/>
    <s v="Servicio de asistencia técnica para el desarrollo de iniciativas clústeres"/>
    <s v="2.3.2.02.02.009"/>
    <x v="2"/>
    <s v="1-0100"/>
    <s v="5/336/CC"/>
    <s v="20200042503273502007"/>
    <n v="372000000"/>
    <n v="20000000"/>
    <s v="336"/>
    <s v="Implementar 20 alojamientos rurales “Posadas turísticas&quot; en el marco de la región Cundinamarca - Bogotá."/>
    <s v="Alojamientos rurales &quot;Posadas turísticas&quot; implementadas"/>
    <n v="20"/>
    <n v="7"/>
    <m/>
    <m/>
    <m/>
    <m/>
    <m/>
    <m/>
    <m/>
    <m/>
    <m/>
    <m/>
    <m/>
    <m/>
    <m/>
    <m/>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6/CC"/>
    <s v="20200042503273502007"/>
    <m/>
    <m/>
    <s v="336"/>
    <s v="Implementar 20 alojamientos rurales “Posadas turísticas&quot; en el marco de la región Cundinamarca - Bogotá."/>
    <s v="Alojamientos rurales &quot;Posadas turísticas&quot; implementadas"/>
    <n v="20"/>
    <n v="7"/>
    <s v="P&gt;298278/03 0001"/>
    <s v="Se fortalecerán 6 destinos en: *Productos turísticos: gastronomía, artesanía, entre otros"/>
    <n v="552000000"/>
    <n v="2"/>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6/CC"/>
    <s v="20200042503273502007"/>
    <m/>
    <m/>
    <s v="336"/>
    <s v="Implementar 20 alojamientos rurales “Posadas turísticas&quot; en el marco de la región Cundinamarca - Bogotá."/>
    <s v="Alojamientos rurales &quot;Posadas turísticas&quot; implementadas"/>
    <n v="20"/>
    <n v="7"/>
    <s v="P&gt;298278/03 0002"/>
    <s v="Infraestructura, señalización, Pit"/>
    <n v="662400000"/>
    <n v="2"/>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6/CC"/>
    <s v="20200042503273502007"/>
    <m/>
    <m/>
    <s v="336"/>
    <s v="Implementar 20 alojamientos rurales “Posadas turísticas&quot; en el marco de la región Cundinamarca - Bogotá."/>
    <s v="Alojamientos rurales &quot;Posadas turísticas&quot; implementadas"/>
    <n v="20"/>
    <n v="7"/>
    <s v="P&gt;298278/03 0007"/>
    <s v="Formación y acompañamiento con propósito: identidad, buenas prácticas, formalización y certificación."/>
    <n v="552000000"/>
    <n v="2"/>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6/CC"/>
    <s v="20200042503273502007"/>
    <m/>
    <m/>
    <s v="336"/>
    <s v="Implementar 20 alojamientos rurales “Posadas turísticas&quot; en el marco de la región Cundinamarca - Bogotá."/>
    <s v="Alojamientos rurales &quot;Posadas turísticas&quot; implementadas"/>
    <n v="20"/>
    <n v="7"/>
    <s v="P&gt;298278/03 0010"/>
    <s v="Acompañamiento Técnico Intercambio de aprendizajes y plan padrino para el proceso de organización de Operadores Turísticos"/>
    <n v="373550100"/>
    <n v="10"/>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6/CC"/>
    <s v="20200042503273502007"/>
    <m/>
    <m/>
    <s v="336"/>
    <s v="Implementar 20 alojamientos rurales “Posadas turísticas&quot; en el marco de la región Cundinamarca - Bogotá."/>
    <s v="Alojamientos rurales &quot;Posadas turísticas&quot; implementadas"/>
    <n v="20"/>
    <n v="7"/>
    <s v="P&gt;298278/03 0012"/>
    <s v="Incentivar las buenas prácticas de emprendimiento turístico por medio de convocatoria y selección objetiva de mejores proyectos"/>
    <n v="1858942800"/>
    <n v="20"/>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6/CC"/>
    <s v="20200042503273502007"/>
    <m/>
    <m/>
    <s v="336"/>
    <s v="Implementar 20 alojamientos rurales “Posadas turísticas&quot; en el marco de la región Cundinamarca - Bogotá."/>
    <s v="Alojamientos rurales &quot;Posadas turísticas&quot; implementadas"/>
    <n v="20"/>
    <n v="7"/>
    <s v="P&gt;298278/03 0013"/>
    <s v="Servicios: alojamiento, Guianza, seguridad."/>
    <n v="552000000"/>
    <n v="2"/>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6/CC"/>
    <s v="20200042503273502007"/>
    <m/>
    <m/>
    <s v="336"/>
    <s v="Implementar 20 alojamientos rurales “Posadas turísticas&quot; en el marco de la región Cundinamarca - Bogotá."/>
    <s v="Alojamientos rurales &quot;Posadas turísticas&quot; implementadas"/>
    <n v="20"/>
    <n v="7"/>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n v="2183120000"/>
    <n v="1"/>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6/CC"/>
    <s v="20200042503273502007"/>
    <m/>
    <m/>
    <s v="336"/>
    <s v="Implementar 20 alojamientos rurales “Posadas turísticas&quot; en el marco de la región Cundinamarca - Bogotá."/>
    <s v="Alojamientos rurales &quot;Posadas turísticas&quot; implementadas"/>
    <n v="20"/>
    <n v="7"/>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
    <n v="2213280000"/>
    <n v="1"/>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6/CC"/>
    <s v="20200042503273502007"/>
    <m/>
    <m/>
    <s v="336"/>
    <s v="Implementar 20 alojamientos rurales “Posadas turísticas&quot; en el marco de la región Cundinamarca - Bogotá."/>
    <s v="Alojamientos rurales &quot;Posadas turísticas&quot; implementadas"/>
    <n v="20"/>
    <n v="7"/>
    <s v="P&gt;298278/03 0020"/>
    <s v="marketing de promoción y posicionamiento del alojamiento rural de &quot;Posadas turísticas&quot;"/>
    <n v="146700000"/>
    <n v="5"/>
    <s v="Num"/>
    <d v="2021-05-01T00:00:00"/>
    <s v="3 meses"/>
    <n v="1"/>
    <s v="OK"/>
    <n v="20000000"/>
    <m/>
    <m/>
    <n v="20000000"/>
    <s v="OK"/>
    <s v="Subgerencia de turismo"/>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6/CC"/>
    <s v="20200042503273502007"/>
    <m/>
    <m/>
    <s v="336"/>
    <s v="Implementar 20 alojamientos rurales “Posadas turísticas&quot; en el marco de la región Cundinamarca - Bogotá."/>
    <s v="Alojamientos rurales &quot;Posadas turísticas&quot; implementadas"/>
    <n v="20"/>
    <n v="7"/>
    <s v="P&gt;298278/03 0022"/>
    <s v="Generar valor agregado con servicios alternativos en las Posadas turísticas"/>
    <n v="164700000"/>
    <n v="5"/>
    <s v="Num"/>
    <d v="2021-03-01T00:00:00"/>
    <s v="5 meses"/>
    <n v="1"/>
    <s v="OK"/>
    <n v="90000000"/>
    <m/>
    <m/>
    <n v="90000000"/>
    <s v="OK"/>
    <s v="Subgerencia de turismo"/>
  </r>
  <r>
    <s v="19"/>
    <s v="SALUD Y PROTECCIÓN SOCIAL"/>
    <s v="278595"/>
    <s v="2020004250287"/>
    <s v="P&gt;298172"/>
    <s v="Fortalecimiento a la afiliación con Prestación de Servicios a Población Pobre No Asegurada y extranjera Cundinamarca"/>
    <x v="0"/>
    <s v="P&gt;298172/01"/>
    <s v="1901069"/>
    <s v="Servicio de asistencia técnica para el desarrollo de capacidades en los actores del Sistema General de Seguridad Social en Salud"/>
    <s v="2.3.2.02.02.009"/>
    <x v="1"/>
    <s v="3-1100"/>
    <s v="5/003/CC"/>
    <s v="20200042502871901069"/>
    <n v="154149021"/>
    <n v="0"/>
    <s v="003"/>
    <s v="Implementar una estrategia de seguimiento a las EAPB que garantice el acceso a los servicios de salud de sus afiliados."/>
    <s v="Estrategia implementada"/>
    <n v="1"/>
    <n v="0.25"/>
    <m/>
    <m/>
    <m/>
    <m/>
    <m/>
    <m/>
    <m/>
    <m/>
    <m/>
    <m/>
    <m/>
    <m/>
    <m/>
    <m/>
    <m/>
  </r>
  <r>
    <s v="19"/>
    <s v="SALUD Y PROTECCIÓN SOCIAL"/>
    <s v="278595"/>
    <s v="2020004250287"/>
    <s v="P&gt;298172"/>
    <s v="Fortalecimiento a la afiliación con Prestación de Servicios a Población Pobre No Asegurada y extranjera Cundinamarca"/>
    <x v="1"/>
    <s v="P&gt;298172/01"/>
    <s v="1901069"/>
    <s v="Servicio de asistencia técnica para el desarrollo de capacidades en los actores del Sistema General de Seguridad Social en Salud"/>
    <s v="2.3.2.02.02.009"/>
    <x v="1"/>
    <s v="3-1100"/>
    <s v="5/003/CC"/>
    <s v="20200042502871901069"/>
    <m/>
    <m/>
    <s v="003"/>
    <s v="Implementar una estrategia de seguimiento a las EAPB que garantice el acceso a los servicios de salud de sus afiliados."/>
    <s v="Estrategia implementada"/>
    <n v="1"/>
    <n v="0.25"/>
    <s v="P&gt;298172/01 0002"/>
    <s v="Hacer seguimiento a la red contratada y municipios descentralizados (PAMEC), garantizando la oportunidad y satisfacción de la atención en salud."/>
    <n v="320000000"/>
    <n v="4"/>
    <s v="Num"/>
    <m/>
    <m/>
    <m/>
    <m/>
    <m/>
    <m/>
    <m/>
    <m/>
    <m/>
    <m/>
  </r>
  <r>
    <s v="19"/>
    <s v="SALUD Y PROTECCIÓN SOCIAL"/>
    <s v="278595"/>
    <s v="2020004250287"/>
    <s v="P&gt;298172"/>
    <s v="Fortalecimiento a la afiliación con Prestación de Servicios a Población Pobre No Asegurada y extranjera Cundinamarca"/>
    <x v="1"/>
    <s v="P&gt;298172/01"/>
    <s v="1901069"/>
    <s v="Servicio de asistencia técnica para el desarrollo de capacidades en los actores del Sistema General de Seguridad Social en Salud"/>
    <s v="2.3.2.02.02.009"/>
    <x v="1"/>
    <s v="3-1100"/>
    <s v="5/003/CC"/>
    <s v="20200042502871901069"/>
    <m/>
    <m/>
    <s v="003"/>
    <s v="Implementar una estrategia de seguimiento a las EAPB que garantice el acceso a los servicios de salud de sus afiliados."/>
    <s v="Estrategia implementada"/>
    <n v="1"/>
    <n v="0.25"/>
    <s v="P&gt;298172/01 0004"/>
    <s v="Realizar seguimiento a las IPS y los municipios en lo definido en la resolución para actividades de PyD en salud y la afiliación de la población no asegurada."/>
    <n v="320000000"/>
    <n v="4"/>
    <s v="Num"/>
    <m/>
    <m/>
    <m/>
    <m/>
    <m/>
    <m/>
    <m/>
    <m/>
    <m/>
    <m/>
  </r>
  <r>
    <s v="19"/>
    <s v="SALUD Y PROTECCIÓN SOCIAL"/>
    <s v="278595"/>
    <s v="2020004250287"/>
    <s v="P&gt;298172"/>
    <s v="Fortalecimiento a la afiliación con Prestación de Servicios a Población Pobre No Asegurada y extranjera Cundinamarca"/>
    <x v="1"/>
    <s v="P&gt;298172/01"/>
    <s v="1901069"/>
    <s v="Servicio de asistencia técnica para el desarrollo de capacidades en los actores del Sistema General de Seguridad Social en Salud"/>
    <s v="2.3.2.02.02.009"/>
    <x v="1"/>
    <s v="3-1100"/>
    <s v="5/003/CC"/>
    <s v="20200042502871901069"/>
    <m/>
    <m/>
    <s v="003"/>
    <s v="Implementar una estrategia de seguimiento a las EAPB que garantice el acceso a los servicios de salud de sus afiliados."/>
    <s v="Estrategia implementada"/>
    <n v="1"/>
    <n v="0.25"/>
    <s v="P&gt;298172/01 0005"/>
    <s v="Ejecutar seguimiento y verificación a la afiliación de la población extranjera y PPNA."/>
    <n v="320000000"/>
    <n v="4"/>
    <s v="Num"/>
    <m/>
    <m/>
    <m/>
    <m/>
    <m/>
    <m/>
    <m/>
    <m/>
    <m/>
    <m/>
  </r>
  <r>
    <s v="19"/>
    <s v="SALUD Y PROTECCIÓN SOCIAL"/>
    <s v="278595"/>
    <s v="2020004250287"/>
    <s v="P&gt;298172"/>
    <s v="Fortalecimiento a la afiliación con Prestación de Servicios a Población Pobre No Asegurada y extranjera Cundinamarca"/>
    <x v="1"/>
    <s v="P&gt;298172/01"/>
    <s v="1901069"/>
    <s v="Servicio de asistencia técnica para el desarrollo de capacidades en los actores del Sistema General de Seguridad Social en Salud"/>
    <s v="2.3.2.02.02.009"/>
    <x v="1"/>
    <s v="3-1100"/>
    <s v="5/003/CC"/>
    <s v="20200042502871901069"/>
    <m/>
    <m/>
    <s v="003"/>
    <s v="Implementar una estrategia de seguimiento a las EAPB que garantice el acceso a los servicios de salud de sus afiliados."/>
    <s v="Estrategia implementada"/>
    <n v="1"/>
    <n v="0.25"/>
    <s v="P&gt;298172/01 0011"/>
    <s v="Efectuar mesas de trabajo con los líderes de EAPB y el seguimiento en la implementación a las RIAS."/>
    <n v="320000000"/>
    <n v="4"/>
    <s v="Num"/>
    <m/>
    <m/>
    <m/>
    <m/>
    <m/>
    <m/>
    <m/>
    <m/>
    <m/>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6/CC"/>
    <s v="20200042503273502007"/>
    <m/>
    <m/>
    <s v="336"/>
    <s v="Implementar 20 alojamientos rurales “Posadas turísticas&quot; en el marco de la región Cundinamarca - Bogotá."/>
    <s v="Alojamientos rurales &quot;Posadas turísticas&quot; implementadas"/>
    <n v="20"/>
    <n v="7"/>
    <s v="P&gt;298278/03 0024"/>
    <s v="Acompañamiento, cofinanciación y acciones para adecuación de sus viviendas"/>
    <n v="164700000"/>
    <n v="5"/>
    <s v="Num"/>
    <d v="2021-03-01T00:00:00"/>
    <s v="5 meses"/>
    <n v="2"/>
    <s v="OK"/>
    <n v="160000000"/>
    <m/>
    <m/>
    <n v="160000000"/>
    <s v="OK"/>
    <s v="Subgerencia de turismo"/>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6/CC"/>
    <s v="20200042503273502007"/>
    <m/>
    <m/>
    <s v="336"/>
    <s v="Implementar 20 alojamientos rurales “Posadas turísticas&quot; en el marco de la región Cundinamarca - Bogotá."/>
    <s v="Alojamientos rurales &quot;Posadas turísticas&quot; implementadas"/>
    <n v="20"/>
    <n v="7"/>
    <s v="P&gt;298278/03 0026"/>
    <s v="Focalización de proyectos elegibles con prioridad para mujeres cabeza de familia."/>
    <n v="164700000"/>
    <n v="5"/>
    <s v="Num"/>
    <d v="2021-03-01T00:00:00"/>
    <s v="5 meses"/>
    <n v="1"/>
    <s v="OK"/>
    <n v="52000000"/>
    <m/>
    <m/>
    <n v="52000000"/>
    <s v="OK"/>
    <s v="Subgerencia de turismo"/>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6/CC"/>
    <s v="20200042503273502007"/>
    <m/>
    <m/>
    <s v="336"/>
    <s v="Implementar 20 alojamientos rurales “Posadas turísticas&quot; en el marco de la región Cundinamarca - Bogotá."/>
    <s v="Alojamientos rurales &quot;Posadas turísticas&quot; implementadas"/>
    <n v="20"/>
    <n v="7"/>
    <s v="P&gt;298278/03 0028"/>
    <s v="Acompañamiento técnico, intercambio de aprendizajes y plan padrino para la consolidación de los 5 centros piloto (Ubaque-Ubalá-Venecia-Anolaima-La Peña) y la implementación de nuevas posadas."/>
    <n v="164700000"/>
    <n v="5"/>
    <s v="Num"/>
    <d v="2021-03-01T00:00:00"/>
    <s v="5 meses"/>
    <n v="1"/>
    <s v="OK"/>
    <n v="50000000"/>
    <m/>
    <m/>
    <n v="50000000"/>
    <s v="OK"/>
    <s v="Subgerencia de turismo"/>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6/CC"/>
    <s v="20200042503273502007"/>
    <m/>
    <m/>
    <s v="336"/>
    <s v="Implementar 20 alojamientos rurales “Posadas turísticas&quot; en el marco de la región Cundinamarca - Bogotá."/>
    <s v="Alojamientos rurales &quot;Posadas turísticas&quot; implementadas"/>
    <n v="20"/>
    <n v="7"/>
    <s v="P&gt;298278/03 0030"/>
    <s v="Participar en Ruedas de negocios y ferias para conectar la oferta de la demanda"/>
    <n v="272520600"/>
    <n v="10"/>
    <s v="Num"/>
    <m/>
    <m/>
    <m/>
    <s v="OK"/>
    <m/>
    <m/>
    <m/>
    <n v="0"/>
    <s v="OK"/>
    <s v="Subgerencia de turismo"/>
  </r>
  <r>
    <s v="35"/>
    <s v="COMERCIO, INDUSTRIA Y TURISMO"/>
    <s v="279265"/>
    <s v="2020004250327"/>
    <s v="P&gt;298278"/>
    <s v="Desarrollo DE LA COMPETITIVIDAD TURÍSTICA SOSTENIBLE EN EL DEPARTAMENTO DE Cundinamarca"/>
    <x v="0"/>
    <s v="P&gt;298278/03"/>
    <s v="3502007"/>
    <s v="Servicio de asistencia técnica para el desarrollo de iniciativas clústeres"/>
    <s v="2.3.2.02.02.009"/>
    <x v="2"/>
    <s v="1-0100"/>
    <s v="5/337/CC"/>
    <s v="20200042503273502007"/>
    <n v="800000000"/>
    <n v="208500000"/>
    <s v="337"/>
    <s v="Implementar 5 productos o rutas de alta calidad para el turismo internacional, nacional y regional."/>
    <s v="Productos turísticos de alta calidad implementados"/>
    <n v="5"/>
    <n v="1.5"/>
    <m/>
    <m/>
    <m/>
    <m/>
    <m/>
    <m/>
    <m/>
    <m/>
    <m/>
    <m/>
    <m/>
    <m/>
    <m/>
    <m/>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7/CC"/>
    <s v="20200042503273502007"/>
    <m/>
    <m/>
    <s v="337"/>
    <s v="Implementar 5 productos o rutas de alta calidad para el turismo internacional, nacional y regional."/>
    <s v="Productos turísticos de alta calidad implementados"/>
    <n v="5"/>
    <n v="1.5"/>
    <s v="P&gt;298278/03 0001"/>
    <s v="Se fortalecerán 6 destinos en: *Productos turísticos: gastronomía, artesanía, entre otros"/>
    <n v="552000000"/>
    <n v="2"/>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7/CC"/>
    <s v="20200042503273502007"/>
    <m/>
    <m/>
    <s v="337"/>
    <s v="Implementar 5 productos o rutas de alta calidad para el turismo internacional, nacional y regional."/>
    <s v="Productos turísticos de alta calidad implementados"/>
    <n v="5"/>
    <n v="1.5"/>
    <s v="P&gt;298278/03 0002"/>
    <s v="Infraestructura, señalización, Pit"/>
    <n v="662400000"/>
    <n v="2"/>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7/CC"/>
    <s v="20200042503273502007"/>
    <m/>
    <m/>
    <s v="337"/>
    <s v="Implementar 5 productos o rutas de alta calidad para el turismo internacional, nacional y regional."/>
    <s v="Productos turísticos de alta calidad implementados"/>
    <n v="5"/>
    <n v="1.5"/>
    <s v="P&gt;298278/03 0007"/>
    <s v="Formación y acompañamiento con propósito: identidad, buenas prácticas, formalización y certificación."/>
    <n v="552000000"/>
    <n v="2"/>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7/CC"/>
    <s v="20200042503273502007"/>
    <m/>
    <m/>
    <s v="337"/>
    <s v="Implementar 5 productos o rutas de alta calidad para el turismo internacional, nacional y regional."/>
    <s v="Productos turísticos de alta calidad implementados"/>
    <n v="5"/>
    <n v="1.5"/>
    <s v="P&gt;298278/03 0010"/>
    <s v="Acompañamiento Técnico Intercambio de aprendizajes y plan padrino para el proceso de organización de Operadores Turísticos"/>
    <n v="373550100"/>
    <n v="10"/>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7/CC"/>
    <s v="20200042503273502007"/>
    <m/>
    <m/>
    <s v="337"/>
    <s v="Implementar 5 productos o rutas de alta calidad para el turismo internacional, nacional y regional."/>
    <s v="Productos turísticos de alta calidad implementados"/>
    <n v="5"/>
    <n v="1.5"/>
    <s v="P&gt;298278/03 0012"/>
    <s v="Incentivar las buenas prácticas de emprendimiento turístico por medio de convocatoria y selección objetiva de mejores proyectos"/>
    <n v="1858942800"/>
    <n v="20"/>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7/CC"/>
    <s v="20200042503273502007"/>
    <m/>
    <m/>
    <s v="337"/>
    <s v="Implementar 5 productos o rutas de alta calidad para el turismo internacional, nacional y regional."/>
    <s v="Productos turísticos de alta calidad implementados"/>
    <n v="5"/>
    <n v="1.5"/>
    <s v="P&gt;298278/03 0013"/>
    <s v="Servicios: alojamiento, Guianza, seguridad."/>
    <n v="552000000"/>
    <n v="2"/>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7/CC"/>
    <s v="20200042503273502007"/>
    <m/>
    <m/>
    <s v="337"/>
    <s v="Implementar 5 productos o rutas de alta calidad para el turismo internacional, nacional y regional."/>
    <s v="Productos turísticos de alta calidad implementados"/>
    <n v="5"/>
    <n v="1.5"/>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n v="2183120000"/>
    <n v="1"/>
    <s v="Num"/>
    <d v="2021-01-15T00:00:00"/>
    <n v="11"/>
    <n v="0.75"/>
    <s v="OK"/>
    <n v="400000000"/>
    <m/>
    <m/>
    <n v="400000000"/>
    <s v="OK"/>
    <s v="Subgerencia de turismo"/>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7/CC"/>
    <s v="20200042503273502007"/>
    <m/>
    <m/>
    <s v="337"/>
    <s v="Implementar 5 productos o rutas de alta calidad para el turismo internacional, nacional y regional."/>
    <s v="Productos turísticos de alta calidad implementados"/>
    <n v="5"/>
    <n v="1.5"/>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
    <n v="2213280000"/>
    <n v="1"/>
    <s v="Num"/>
    <d v="2021-01-15T00:00:00"/>
    <n v="11"/>
    <n v="0.75"/>
    <s v="OK"/>
    <n v="400000000"/>
    <m/>
    <m/>
    <n v="400000000"/>
    <s v="OK"/>
    <s v="Subgerencia de turismo"/>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7/CC"/>
    <s v="20200042503273502007"/>
    <m/>
    <m/>
    <s v="337"/>
    <s v="Implementar 5 productos o rutas de alta calidad para el turismo internacional, nacional y regional."/>
    <s v="Productos turísticos de alta calidad implementados"/>
    <n v="5"/>
    <n v="1.5"/>
    <s v="P&gt;298278/03 0022"/>
    <s v="Generar valor agregado con servicios alternativos en las Posadas turísticas"/>
    <n v="164700000"/>
    <n v="5"/>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7/CC"/>
    <s v="20200042503273502007"/>
    <m/>
    <m/>
    <s v="337"/>
    <s v="Implementar 5 productos o rutas de alta calidad para el turismo internacional, nacional y regional."/>
    <s v="Productos turísticos de alta calidad implementados"/>
    <n v="5"/>
    <n v="1.5"/>
    <s v="P&gt;298278/03 0024"/>
    <s v="Acompañamiento, cofinanciación y acciones para adecuación de sus viviendas"/>
    <n v="164700000"/>
    <n v="5"/>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7/CC"/>
    <s v="20200042503273502007"/>
    <m/>
    <m/>
    <s v="337"/>
    <s v="Implementar 5 productos o rutas de alta calidad para el turismo internacional, nacional y regional."/>
    <s v="Productos turísticos de alta calidad implementados"/>
    <n v="5"/>
    <n v="1.5"/>
    <s v="P&gt;298278/03 0026"/>
    <s v="Focalización de proyectos elegibles con prioridad para mujeres cabeza de familia."/>
    <n v="164700000"/>
    <n v="5"/>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7/CC"/>
    <s v="20200042503273502007"/>
    <m/>
    <m/>
    <s v="337"/>
    <s v="Implementar 5 productos o rutas de alta calidad para el turismo internacional, nacional y regional."/>
    <s v="Productos turísticos de alta calidad implementados"/>
    <n v="5"/>
    <n v="1.5"/>
    <s v="P&gt;298278/03 0028"/>
    <s v="Acompañamiento técnico, intercambio de aprendizajes y plan padrino para la consolidación de los 5 centros piloto (Ubaque-Ubalá-Venecia-Anolaima-La Peña) y la implementación de nuevas posadas."/>
    <n v="164700000"/>
    <n v="5"/>
    <s v="Num"/>
    <m/>
    <m/>
    <m/>
    <s v="OK"/>
    <m/>
    <m/>
    <m/>
    <n v="0"/>
    <s v="OK"/>
    <m/>
  </r>
  <r>
    <s v="35"/>
    <s v="COMERCIO, INDUSTRIA Y TURISMO"/>
    <s v="279265"/>
    <s v="2020004250327"/>
    <s v="P&gt;298278"/>
    <s v="Desarrollo DE LA COMPETITIVIDAD TURÍSTICA SOSTENIBLE EN EL DEPARTAMENTO DE Cundinamarca"/>
    <x v="1"/>
    <s v="P&gt;298278/03"/>
    <s v="3502007"/>
    <s v="Servicio de asistencia técnica para el desarrollo de iniciativas clústeres"/>
    <s v="2.3.2.02.02.009"/>
    <x v="2"/>
    <s v="1-0100"/>
    <s v="5/337/CC"/>
    <s v="20200042503273502007"/>
    <m/>
    <m/>
    <s v="337"/>
    <s v="Implementar 5 productos o rutas de alta calidad para el turismo internacional, nacional y regional."/>
    <s v="Productos turísticos de alta calidad implementados"/>
    <n v="5"/>
    <n v="1.5"/>
    <s v="P&gt;298278/03 0030"/>
    <s v="Participar en Ruedas de negocios y ferias para conectar la oferta de la demanda"/>
    <n v="272520600"/>
    <n v="10"/>
    <s v="Num"/>
    <m/>
    <m/>
    <m/>
    <s v="OK"/>
    <m/>
    <m/>
    <m/>
    <n v="0"/>
    <s v="OK"/>
    <m/>
  </r>
  <r>
    <s v="33"/>
    <s v="CULTURA"/>
    <s v="310892"/>
    <s v="2020004250380"/>
    <s v="P&gt;298323"/>
    <s v="Mantenimiento , adecuación y mejoramiento de la infraestructura cultural del departamento de cundinamarca Cundinamarca"/>
    <x v="0"/>
    <s v="P&gt;298323/01"/>
    <s v="3301091"/>
    <s v="Centros culturales modificados"/>
    <s v="2.3.2.02.02.009"/>
    <x v="2"/>
    <s v="1-0100"/>
    <s v="5/041/CC"/>
    <s v="20200042503803301091"/>
    <n v="100000000"/>
    <n v="61600000"/>
    <s v="041"/>
    <s v="Intervenir 30 bienes culturales."/>
    <s v="Bienes culturales intervenidos"/>
    <n v="30"/>
    <n v="10"/>
    <m/>
    <m/>
    <m/>
    <m/>
    <m/>
    <m/>
    <m/>
    <m/>
    <m/>
    <m/>
    <m/>
    <m/>
    <m/>
    <m/>
    <m/>
  </r>
  <r>
    <s v="33"/>
    <s v="CULTURA"/>
    <s v="310892"/>
    <s v="2020004250380"/>
    <s v="P&gt;298323"/>
    <s v="Mantenimiento , adecuación y mejoramiento de la infraestructura cultural del departamento de cundinamarca Cundinamarca"/>
    <x v="1"/>
    <s v="P&gt;298323/01"/>
    <s v="3301091"/>
    <s v="Centros culturales modificados"/>
    <s v="2.3.2.02.02.009"/>
    <x v="2"/>
    <s v="1-0100"/>
    <s v="5/041/CC"/>
    <s v="20200042503803301091"/>
    <m/>
    <m/>
    <s v="041"/>
    <s v="Intervenir 30 bienes culturales."/>
    <s v="Bienes culturales intervenidos"/>
    <n v="30"/>
    <n v="10"/>
    <s v="P&gt;298323/01 0005"/>
    <s v="Realizar Gestión de proyectos a nivel local y nacional, y seguimiento y control a la ejecución de proyectos."/>
    <n v="830072361"/>
    <n v="8"/>
    <s v="UN"/>
    <m/>
    <m/>
    <m/>
    <s v="OK"/>
    <m/>
    <m/>
    <m/>
    <n v="0"/>
    <s v="OK"/>
    <m/>
  </r>
  <r>
    <s v="33"/>
    <s v="CULTURA"/>
    <s v="310892"/>
    <s v="2020004250380"/>
    <s v="P&gt;298323"/>
    <s v="Mantenimiento , adecuación y mejoramiento de la infraestructura cultural del departamento de cundinamarca Cundinamarca"/>
    <x v="1"/>
    <s v="P&gt;298323/01"/>
    <s v="3301091"/>
    <s v="Centros culturales modificados"/>
    <s v="2.3.2.02.02.009"/>
    <x v="2"/>
    <s v="1-0100"/>
    <s v="5/041/CC"/>
    <s v="20200042503803301091"/>
    <m/>
    <m/>
    <s v="041"/>
    <s v="Intervenir 30 bienes culturales."/>
    <s v="Bienes culturales intervenidos"/>
    <n v="30"/>
    <n v="10"/>
    <s v="P&gt;298323/01 0006"/>
    <s v="Interventoría."/>
    <n v="1660144722"/>
    <n v="10"/>
    <s v="UN"/>
    <m/>
    <m/>
    <m/>
    <s v="OK"/>
    <m/>
    <m/>
    <m/>
    <n v="0"/>
    <s v="OK"/>
    <m/>
  </r>
  <r>
    <s v="19"/>
    <s v="SALUD Y PROTECCIÓN SOCIAL"/>
    <s v="278404"/>
    <s v="2020004250322"/>
    <s v="P&gt;298205"/>
    <s v="Fortalecimiento Sistema de vigilancia, seguimiento y control de la gestión del proceso de medicamentos monopolio del estado en"/>
    <x v="0"/>
    <s v="P&gt;298205/01"/>
    <s v="1901004"/>
    <s v="Documentos normativos"/>
    <s v="2.3.2.02.02.009"/>
    <x v="5"/>
    <s v="3-1100"/>
    <s v="5/030/CC"/>
    <s v="20200042503221901004"/>
    <n v="64564691"/>
    <n v="0"/>
    <s v="030"/>
    <s v="Implementar el Fondo Rotatorio de Estupefacientes de Cundinamarca."/>
    <s v="FRECUN implementado"/>
    <n v="1"/>
    <n v="0.25"/>
    <m/>
    <m/>
    <m/>
    <m/>
    <m/>
    <m/>
    <m/>
    <m/>
    <m/>
    <m/>
    <m/>
    <m/>
    <m/>
    <m/>
    <m/>
  </r>
  <r>
    <s v="19"/>
    <s v="SALUD Y PROTECCIÓN SOCIAL"/>
    <s v="278404"/>
    <s v="2020004250322"/>
    <s v="P&gt;298205"/>
    <s v="Fortalecimiento Sistema de vigilancia, seguimiento y control de la gestión del proceso de medicamentos monopolio del estado en"/>
    <x v="1"/>
    <s v="P&gt;298205/01"/>
    <s v="1901004"/>
    <s v="Documentos normativos"/>
    <s v="2.3.2.02.02.009"/>
    <x v="5"/>
    <s v="3-1100"/>
    <s v="5/030/CC"/>
    <s v="20200042503221901004"/>
    <m/>
    <m/>
    <s v="030"/>
    <s v="Implementar el Fondo Rotatorio de Estupefacientes de Cundinamarca."/>
    <s v="FRECUN implementado"/>
    <n v="1"/>
    <n v="0.25"/>
    <s v="P&gt;298205/01 0002"/>
    <s v="Realizar Visitas de Inspección, Vigilancia y Control para el manejo de Los Medicamentos de Control Especial a los prestadores de Servicios de salud y establecimientos farmaceuticos en el Departamento"/>
    <n v="241860000"/>
    <n v="20"/>
    <s v="Num"/>
    <m/>
    <m/>
    <m/>
    <m/>
    <m/>
    <m/>
    <m/>
    <m/>
    <m/>
    <m/>
  </r>
  <r>
    <s v="19"/>
    <s v="SALUD Y PROTECCIÓN SOCIAL"/>
    <s v="278404"/>
    <s v="2020004250322"/>
    <s v="P&gt;298205"/>
    <s v="Fortalecimiento Sistema de vigilancia, seguimiento y control de la gestión del proceso de medicamentos monopolio del estado en"/>
    <x v="1"/>
    <s v="P&gt;298205/01"/>
    <s v="1901004"/>
    <s v="Documentos normativos"/>
    <s v="2.3.2.02.02.009"/>
    <x v="5"/>
    <s v="3-1100"/>
    <s v="5/030/CC"/>
    <s v="20200042503221901004"/>
    <m/>
    <m/>
    <s v="030"/>
    <s v="Implementar el Fondo Rotatorio de Estupefacientes de Cundinamarca."/>
    <s v="FRECUN implementado"/>
    <n v="1"/>
    <n v="0.25"/>
    <s v="P&gt;298205/01 0004"/>
    <s v="Gestionar el Almacenamiento , Distribución Mayorista y dispensación de medicamentos de Control Especial monopolio del Estado"/>
    <n v="2100449845"/>
    <n v="12218"/>
    <s v="Num"/>
    <m/>
    <m/>
    <m/>
    <m/>
    <m/>
    <m/>
    <m/>
    <m/>
    <m/>
    <m/>
  </r>
  <r>
    <s v="33"/>
    <s v="CULTURA"/>
    <s v="310892"/>
    <s v="2020004250380"/>
    <s v="P&gt;298323"/>
    <s v="Mantenimiento , adecuación y mejoramiento de la infraestructura cultural del departamento de cundinamarca Cundinamarca"/>
    <x v="1"/>
    <s v="P&gt;298323/01"/>
    <s v="3301091"/>
    <s v="Centros culturales modificados"/>
    <s v="2.3.2.02.02.009"/>
    <x v="2"/>
    <s v="1-0100"/>
    <s v="5/041/CC"/>
    <s v="20200042503803301091"/>
    <m/>
    <m/>
    <s v="041"/>
    <s v="Intervenir 30 bienes culturales."/>
    <s v="Bienes culturales intervenidos"/>
    <n v="30"/>
    <n v="10"/>
    <s v="P&gt;298323/01 0007"/>
    <s v="Infraestructura Física."/>
    <n v="23076011628"/>
    <n v="8"/>
    <s v="UN"/>
    <d v="2021-04-01T00:00:00"/>
    <n v="8"/>
    <n v="1"/>
    <s v="OK"/>
    <n v="100000000"/>
    <m/>
    <m/>
    <n v="100000000"/>
    <s v="OK"/>
    <s v="SUBGERENCIA DE CULTURA"/>
  </r>
  <r>
    <s v="33"/>
    <s v="CULTURA"/>
    <s v="310892"/>
    <s v="2020004250380"/>
    <s v="P&gt;298323"/>
    <s v="Mantenimiento , adecuación y mejoramiento de la infraestructura cultural del departamento de cundinamarca Cundinamarca"/>
    <x v="1"/>
    <s v="P&gt;298323/01"/>
    <s v="3301091"/>
    <s v="Centros culturales modificados"/>
    <s v="2.3.2.02.02.009"/>
    <x v="2"/>
    <s v="1-0100"/>
    <s v="5/041/CC"/>
    <s v="20200042503803301091"/>
    <m/>
    <m/>
    <s v="041"/>
    <s v="Intervenir 30 bienes culturales."/>
    <s v="Bienes culturales intervenidos"/>
    <n v="30"/>
    <n v="10"/>
    <s v="P&gt;298323/01 0008"/>
    <s v="Estudios y Diseños."/>
    <n v="2490217082"/>
    <n v="10"/>
    <s v="UN"/>
    <m/>
    <m/>
    <m/>
    <s v="OK"/>
    <m/>
    <m/>
    <m/>
    <n v="0"/>
    <s v="OK"/>
    <m/>
  </r>
  <r>
    <s v="24"/>
    <s v="TRANSPORTE"/>
    <s v="249860"/>
    <s v="2020004250185"/>
    <s v="P&gt;298006"/>
    <s v="Mejoramiento y rehabilitación de vías urbanas en el Departamento de Cundinamarca"/>
    <x v="0"/>
    <s v="P&gt;298006/01"/>
    <s v="2402114"/>
    <s v="Vía urbana mejorada"/>
    <s v="2.3.2.01.01.001.03.02"/>
    <x v="6"/>
    <s v="6-4400"/>
    <s v="5/232/CC"/>
    <s v="20200042501852402114"/>
    <n v="5438359513"/>
    <n v="0"/>
    <s v="232"/>
    <s v="Mejorar 120.000 m2 de vías urbanas en el departamento."/>
    <s v="Metros cuadrados intervenidos"/>
    <n v="120000"/>
    <n v="32000"/>
    <m/>
    <m/>
    <m/>
    <m/>
    <m/>
    <m/>
    <m/>
    <m/>
    <m/>
    <m/>
    <m/>
    <m/>
    <m/>
    <m/>
    <m/>
  </r>
  <r>
    <s v="24"/>
    <s v="TRANSPORTE"/>
    <s v="249860"/>
    <s v="2020004250185"/>
    <s v="P&gt;298006"/>
    <s v="Mejoramiento y rehabilitación de vías urbanas en el Departamento de Cundinamarca"/>
    <x v="1"/>
    <s v="P&gt;298006/01"/>
    <s v="2402114"/>
    <s v="Vía urbana mejorada"/>
    <s v="2.3.2.01.01.001.03.02"/>
    <x v="6"/>
    <s v="6-4400"/>
    <s v="5/232/CC"/>
    <s v="20200042501852402114"/>
    <m/>
    <m/>
    <s v="232"/>
    <s v="Mejorar 120.000 m2 de vías urbanas en el departamento."/>
    <s v="Metros cuadrados intervenidos"/>
    <n v="120000"/>
    <n v="32000"/>
    <s v="P&gt;298006/01 0005"/>
    <s v="Gestión de proyectos a nivel local y nacional y seguimiento a la ejecución de proyectos"/>
    <n v="793354181"/>
    <n v="12"/>
    <s v="Num"/>
    <d v="2021-01-01T00:00:00"/>
    <n v="12"/>
    <n v="5"/>
    <s v="OK"/>
    <n v="200000000"/>
    <m/>
    <m/>
    <n v="200000000"/>
    <s v="OK"/>
    <s v="SUBGERENCIA INFRAESTRUCTURA "/>
  </r>
  <r>
    <s v="24"/>
    <s v="TRANSPORTE"/>
    <s v="249860"/>
    <s v="2020004250185"/>
    <s v="P&gt;298006"/>
    <s v="Mejoramiento y rehabilitación de vías urbanas en el Departamento de Cundinamarca"/>
    <x v="1"/>
    <s v="P&gt;298006/01"/>
    <s v="2402114"/>
    <s v="Vía urbana mejorada"/>
    <s v="2.3.2.01.01.001.03.02"/>
    <x v="6"/>
    <s v="6-4400"/>
    <s v="5/232/CC"/>
    <s v="20200042501852402114"/>
    <m/>
    <m/>
    <s v="232"/>
    <s v="Mejorar 120.000 m2 de vías urbanas en el departamento."/>
    <s v="Metros cuadrados intervenidos"/>
    <n v="120000"/>
    <n v="32000"/>
    <s v="P&gt;298006/01 0006"/>
    <s v="Interventoría técnica y administrativa"/>
    <n v="1586708362"/>
    <n v="10"/>
    <s v="Num"/>
    <d v="2021-01-01T00:00:00"/>
    <n v="12"/>
    <n v="5"/>
    <s v="OK"/>
    <n v="200000000"/>
    <m/>
    <m/>
    <n v="200000000"/>
    <s v="OK"/>
    <s v="SUBGERENCIA INFRAESTRUCTURA "/>
  </r>
  <r>
    <s v="24"/>
    <s v="TRANSPORTE"/>
    <s v="249860"/>
    <s v="2020004250185"/>
    <s v="P&gt;298006"/>
    <s v="Mejoramiento y rehabilitación de vías urbanas en el Departamento de Cundinamarca"/>
    <x v="1"/>
    <s v="P&gt;298006/01"/>
    <s v="2402114"/>
    <s v="Vía urbana mejorada"/>
    <s v="2.3.2.01.01.001.03.02"/>
    <x v="6"/>
    <s v="6-4400"/>
    <s v="5/232/CC"/>
    <s v="20200042501852402114"/>
    <m/>
    <m/>
    <s v="232"/>
    <s v="Mejorar 120.000 m2 de vías urbanas en el departamento."/>
    <s v="Metros cuadrados intervenidos"/>
    <n v="120000"/>
    <n v="32000"/>
    <s v="P&gt;298006/01 0007"/>
    <s v="Infraestructura física"/>
    <n v="15867083617"/>
    <n v="3"/>
    <s v="KM"/>
    <d v="2021-01-01T00:00:00"/>
    <n v="12"/>
    <n v="3"/>
    <s v="OK"/>
    <n v="5038359513"/>
    <m/>
    <m/>
    <n v="5038359513"/>
    <s v="OK"/>
    <s v="SUBGERENCIA INFRAESTRUCTURA "/>
  </r>
  <r>
    <s v="24"/>
    <s v="TRANSPORTE"/>
    <s v="249860"/>
    <s v="2020004250185"/>
    <s v="P&gt;298006"/>
    <s v="Mejoramiento y rehabilitación de vías urbanas en el Departamento de Cundinamarca"/>
    <x v="1"/>
    <s v="P&gt;298006/01"/>
    <s v="2402114"/>
    <s v="Vía urbana mejorada"/>
    <s v="2.3.2.01.01.001.03.02"/>
    <x v="6"/>
    <s v="6-4400"/>
    <s v="5/232/CC"/>
    <s v="20200042501852402114"/>
    <m/>
    <m/>
    <s v="232"/>
    <s v="Mejorar 120.000 m2 de vías urbanas en el departamento."/>
    <s v="Metros cuadrados intervenidos"/>
    <n v="120000"/>
    <n v="32000"/>
    <s v="P&gt;298006/01 0008"/>
    <s v="Estudios y diseños"/>
    <n v="793354181"/>
    <n v="10"/>
    <s v="Num"/>
    <m/>
    <m/>
    <m/>
    <s v="OK"/>
    <m/>
    <m/>
    <m/>
    <n v="0"/>
    <s v="OK"/>
    <m/>
  </r>
  <r>
    <s v="24"/>
    <s v="TRANSPORTE"/>
    <s v="265889"/>
    <s v="2020004250191"/>
    <s v="P&gt;298026"/>
    <s v="Prevención y atención de emergencias en los corredores viales en el departamento de Cundinamarca"/>
    <x v="0"/>
    <s v="P&gt;298026/01"/>
    <s v="2409046"/>
    <s v="Vía atendida por emergencias"/>
    <s v="2.3.2.01.01.001.03.02"/>
    <x v="6"/>
    <s v="6-4400"/>
    <s v="5/231/FC"/>
    <s v="20200042501912409046"/>
    <n v="9000000000"/>
    <n v="899999354"/>
    <s v="231"/>
    <s v="Atender el 100% de las emergencias viales presentadas en el departamento."/>
    <s v="Emergencias Atendidas"/>
    <n v="100"/>
    <n v="100"/>
    <m/>
    <m/>
    <m/>
    <m/>
    <m/>
    <m/>
    <m/>
    <m/>
    <m/>
    <m/>
    <m/>
    <m/>
    <m/>
    <m/>
    <m/>
  </r>
  <r>
    <s v="24"/>
    <s v="TRANSPORTE"/>
    <s v="265889"/>
    <s v="2020004250191"/>
    <s v="P&gt;298026"/>
    <s v="Prevención y atención de emergencias en los corredores viales en el departamento de Cundinamarca"/>
    <x v="1"/>
    <s v="P&gt;298026/01"/>
    <s v="2409046"/>
    <s v="Vía atendida por emergencias"/>
    <s v="2.3.2.01.01.001.03.02"/>
    <x v="6"/>
    <s v="6-4400"/>
    <s v="5/231/FC"/>
    <s v="20200042501912409046"/>
    <m/>
    <m/>
    <s v="231"/>
    <s v="Atender el 100% de las emergencias viales presentadas en el departamento."/>
    <s v="Emergencias Atendidas"/>
    <n v="100"/>
    <n v="100"/>
    <s v="P&gt;298026/01 0001"/>
    <s v="Estudios y diseños"/>
    <n v="441659811"/>
    <n v="10"/>
    <s v="Num"/>
    <d v="2021-01-01T00:00:00"/>
    <n v="12"/>
    <n v="5"/>
    <s v="OK"/>
    <n v="200000000"/>
    <m/>
    <m/>
    <n v="200000000"/>
    <s v="OK"/>
    <s v="SUBGERENCIA INFRAESTRUCTURA "/>
  </r>
  <r>
    <s v="24"/>
    <s v="TRANSPORTE"/>
    <s v="265889"/>
    <s v="2020004250191"/>
    <s v="P&gt;298026"/>
    <s v="Prevención y atención de emergencias en los corredores viales en el departamento de Cundinamarca"/>
    <x v="1"/>
    <s v="P&gt;298026/01"/>
    <s v="2409046"/>
    <s v="Vía atendida por emergencias"/>
    <s v="2.3.2.01.01.001.03.02"/>
    <x v="6"/>
    <s v="6-4400"/>
    <s v="5/231/FC"/>
    <s v="20200042501912409046"/>
    <m/>
    <m/>
    <s v="231"/>
    <s v="Atender el 100% de las emergencias viales presentadas en el departamento."/>
    <s v="Emergencias Atendidas"/>
    <n v="100"/>
    <n v="100"/>
    <s v="P&gt;298026/01 0002"/>
    <s v="Gestión predial"/>
    <n v="264995886"/>
    <n v="10"/>
    <s v="Num"/>
    <d v="2021-01-01T00:00:00"/>
    <n v="12"/>
    <n v="5"/>
    <s v="OK"/>
    <n v="200000000"/>
    <m/>
    <m/>
    <n v="200000000"/>
    <s v="OK"/>
    <s v="SUBGERENCIA INFRAESTRUCTURA "/>
  </r>
  <r>
    <s v="24"/>
    <s v="TRANSPORTE"/>
    <s v="265889"/>
    <s v="2020004250191"/>
    <s v="P&gt;298026"/>
    <s v="Prevención y atención de emergencias en los corredores viales en el departamento de Cundinamarca"/>
    <x v="1"/>
    <s v="P&gt;298026/01"/>
    <s v="2409046"/>
    <s v="Vía atendida por emergencias"/>
    <s v="2.3.2.01.01.001.03.02"/>
    <x v="6"/>
    <s v="6-4400"/>
    <s v="5/231/FC"/>
    <s v="20200042501912409046"/>
    <m/>
    <m/>
    <s v="231"/>
    <s v="Atender el 100% de las emergencias viales presentadas en el departamento."/>
    <s v="Emergencias Atendidas"/>
    <n v="100"/>
    <n v="100"/>
    <s v="P&gt;298026/01 0003"/>
    <s v="Infraestructura física"/>
    <n v="8833196210"/>
    <n v="21151"/>
    <s v="KM"/>
    <d v="2021-01-01T00:00:00"/>
    <n v="12"/>
    <n v="21151"/>
    <s v="OK"/>
    <n v="8120000000"/>
    <m/>
    <m/>
    <n v="8120000000"/>
    <s v="OK"/>
    <s v="SUBGERENCIA INFRAESTRUCTURA "/>
  </r>
  <r>
    <s v="24"/>
    <s v="TRANSPORTE"/>
    <s v="265889"/>
    <s v="2020004250191"/>
    <s v="P&gt;298026"/>
    <s v="Prevención y atención de emergencias en los corredores viales en el departamento de Cundinamarca"/>
    <x v="1"/>
    <s v="P&gt;298026/01"/>
    <s v="2409046"/>
    <s v="Vía atendida por emergencias"/>
    <s v="2.3.2.01.01.001.03.02"/>
    <x v="6"/>
    <s v="6-4400"/>
    <s v="5/231/FC"/>
    <s v="20200042501912409046"/>
    <m/>
    <m/>
    <s v="231"/>
    <s v="Atender el 100% de las emergencias viales presentadas en el departamento."/>
    <s v="Emergencias Atendidas"/>
    <n v="100"/>
    <n v="100"/>
    <s v="P&gt;298026/01 0004"/>
    <s v="Gestión de proyectos a nivel local y nacional y seguimiento a la ejecución de proyectos"/>
    <n v="441659811"/>
    <n v="12"/>
    <s v="Num"/>
    <d v="2021-01-01T00:00:00"/>
    <n v="12"/>
    <n v="5"/>
    <s v="OK"/>
    <n v="400000000"/>
    <m/>
    <m/>
    <n v="400000000"/>
    <s v="OK"/>
    <s v="SUBGERENCIA INFRAESTRUCTURA "/>
  </r>
  <r>
    <s v="24"/>
    <s v="TRANSPORTE"/>
    <s v="265889"/>
    <s v="2020004250191"/>
    <s v="P&gt;298026"/>
    <s v="Prevención y atención de emergencias en los corredores viales en el departamento de Cundinamarca"/>
    <x v="1"/>
    <s v="P&gt;298026/01"/>
    <s v="2409046"/>
    <s v="Vía atendida por emergencias"/>
    <s v="2.3.2.01.01.001.03.02"/>
    <x v="6"/>
    <s v="6-4400"/>
    <s v="5/231/FC"/>
    <s v="20200042501912409046"/>
    <m/>
    <m/>
    <s v="231"/>
    <s v="Atender el 100% de las emergencias viales presentadas en el departamento."/>
    <s v="Emergencias Atendidas"/>
    <n v="100"/>
    <n v="100"/>
    <s v="P&gt;298026/01 0005"/>
    <s v="Interventoría técnica y administrativa"/>
    <n v="883319621"/>
    <n v="10"/>
    <s v="Num"/>
    <d v="2021-01-01T00:00:00"/>
    <n v="12"/>
    <n v="5"/>
    <s v="OK"/>
    <n v="80000000"/>
    <m/>
    <m/>
    <n v="80000000"/>
    <s v="OK"/>
    <s v="SUBGERENCIA INFRAESTRUCTURA "/>
  </r>
  <r>
    <s v="24"/>
    <s v="TRANSPORTE"/>
    <s v="265889"/>
    <s v="2020004250191"/>
    <s v="P&gt;298026"/>
    <s v="Prevención y atención de emergencias en los corredores viales en el departamento de Cundinamarca"/>
    <x v="1"/>
    <s v="P&gt;298026/01"/>
    <s v="2409046"/>
    <s v="Vía atendida por emergencias"/>
    <s v="2.3.2.01.01.001.03.02"/>
    <x v="6"/>
    <s v="6-4400"/>
    <s v="5/231/FC"/>
    <s v="20200042501912409046"/>
    <m/>
    <m/>
    <s v="231"/>
    <s v="Atender el 100% de las emergencias viales presentadas en el departamento."/>
    <s v="Emergencias Atendidas"/>
    <n v="100"/>
    <n v="100"/>
    <s v="P&gt;298026/01 0006"/>
    <s v="Gestión ambiental"/>
    <n v="264995886"/>
    <n v="10"/>
    <s v="Num"/>
    <m/>
    <m/>
    <m/>
    <s v="OK"/>
    <m/>
    <m/>
    <m/>
    <n v="0"/>
    <s v="OK"/>
    <m/>
  </r>
  <r>
    <s v="24"/>
    <s v="TRANSPORTE"/>
    <s v="271668"/>
    <s v="2020004250189"/>
    <s v="P&gt;298029"/>
    <s v="Mejoramiento y mantenimiento de la red vial primaria del Departamento de Cundinamarca"/>
    <x v="0"/>
    <s v="P&gt;298029/01"/>
    <s v="2401074"/>
    <s v="Vía primaria intervenida y en operación"/>
    <s v="2.3.2.01.01.001.03.02"/>
    <x v="6"/>
    <s v="6-4400"/>
    <s v="5/224/FC"/>
    <s v="20200042501892401074"/>
    <n v="6237536000"/>
    <m/>
    <s v="224"/>
    <s v="Mejorar 350 kilómetros de vías de primer orden."/>
    <s v="Km mejorados"/>
    <n v="350"/>
    <n v="100"/>
    <m/>
    <m/>
    <m/>
    <m/>
    <m/>
    <m/>
    <m/>
    <m/>
    <m/>
    <m/>
    <m/>
    <m/>
    <m/>
    <m/>
    <m/>
  </r>
  <r>
    <s v="24"/>
    <s v="TRANSPORTE"/>
    <s v="271668"/>
    <s v="2020004250189"/>
    <s v="P&gt;298029"/>
    <s v="Mejoramiento y mantenimiento de la red vial primaria del Departamento de Cundinamarca"/>
    <x v="1"/>
    <s v="P&gt;298029/01"/>
    <s v="2401074"/>
    <s v="Vía primaria intervenida y en operación"/>
    <s v="2.3.2.01.01.001.03.02"/>
    <x v="6"/>
    <s v="6-4400"/>
    <s v="5/224/FC"/>
    <s v="20200042501892401074"/>
    <m/>
    <m/>
    <s v="224"/>
    <s v="Mejorar 350 kilómetros de vías de primer orden."/>
    <s v="Km mejorados"/>
    <n v="350"/>
    <n v="100"/>
    <s v="P&gt;298029/01 0001"/>
    <s v="Proyectos viales concesionados y no concesionados"/>
    <n v="1368441046818"/>
    <n v="70"/>
    <s v="KM"/>
    <d v="2021-01-01T00:00:00"/>
    <n v="12"/>
    <n v="50"/>
    <s v="OK"/>
    <n v="7800000000"/>
    <m/>
    <m/>
    <n v="7800000000"/>
    <s v="OK"/>
    <s v="SUBGERENCIA CONCESIONES "/>
  </r>
  <r>
    <s v="24"/>
    <s v="TRANSPORTE"/>
    <s v="271668"/>
    <s v="2020004250189"/>
    <s v="P&gt;298029"/>
    <s v="Mejoramiento y mantenimiento de la red vial primaria del Departamento de Cundinamarca"/>
    <x v="1"/>
    <s v="P&gt;298029/01"/>
    <s v="2401074"/>
    <s v="Vía primaria intervenida y en operación"/>
    <s v="2.3.2.01.01.001.03.02"/>
    <x v="6"/>
    <s v="6-4400"/>
    <s v="5/224/FC"/>
    <s v="20200042501892401074"/>
    <m/>
    <m/>
    <s v="224"/>
    <s v="Mejorar 350 kilómetros de vías de primer orden."/>
    <s v="Km mejorados"/>
    <n v="350"/>
    <n v="100"/>
    <s v="P&gt;298029/01 0002"/>
    <s v="Estudios y diseños"/>
    <n v="5226616113"/>
    <n v="10"/>
    <s v="Num"/>
    <d v="2021-01-01T00:00:00"/>
    <n v="12"/>
    <n v="2"/>
    <s v="OK"/>
    <n v="200000000"/>
    <m/>
    <m/>
    <n v="200000000"/>
    <s v="OK"/>
    <s v="SUBGERENCIA CONCESIONES "/>
  </r>
  <r>
    <s v="24"/>
    <s v="TRANSPORTE"/>
    <s v="271668"/>
    <s v="2020004250189"/>
    <s v="P&gt;298029"/>
    <s v="Mejoramiento y mantenimiento de la red vial primaria del Departamento de Cundinamarca"/>
    <x v="1"/>
    <s v="P&gt;298029/01"/>
    <s v="2401074"/>
    <s v="Vía primaria intervenida y en operación"/>
    <s v="2.3.2.01.01.001.03.02"/>
    <x v="6"/>
    <s v="6-4400"/>
    <s v="5/224/FC"/>
    <s v="20200042501892401074"/>
    <m/>
    <m/>
    <s v="224"/>
    <s v="Mejorar 350 kilómetros de vías de primer orden."/>
    <s v="Km mejorados"/>
    <n v="350"/>
    <n v="100"/>
    <s v="P&gt;298029/01 0003"/>
    <s v="Gestión de proyectos a nivel local y nacional y seguimiento a la ejecución de proyectos"/>
    <n v="1019408800"/>
    <n v="12"/>
    <s v="Num"/>
    <d v="2021-01-01T00:00:00"/>
    <n v="12"/>
    <n v="5"/>
    <s v="OK"/>
    <n v="935536000"/>
    <m/>
    <m/>
    <n v="935536000"/>
    <s v="OK"/>
    <s v="SUBGERENCIA CONCESIONES "/>
  </r>
  <r>
    <s v="24"/>
    <s v="TRANSPORTE"/>
    <s v="271668"/>
    <s v="2020004250189"/>
    <s v="P&gt;298029"/>
    <s v="Mejoramiento y mantenimiento de la red vial primaria del Departamento de Cundinamarca"/>
    <x v="0"/>
    <s v="P&gt;298029/01"/>
    <s v="2401074"/>
    <s v="Vía primaria intervenida y en operación"/>
    <s v="2.3.2.01.01.001.03.02"/>
    <x v="6"/>
    <s v="3-1601"/>
    <s v="5/224/FC"/>
    <s v="20200042501892401074"/>
    <n v="430417000"/>
    <m/>
    <s v="224"/>
    <s v="Mejorar 350 kilómetros de vías de primer orden."/>
    <s v="Km mejorados"/>
    <n v="350"/>
    <n v="100"/>
    <m/>
    <m/>
    <m/>
    <m/>
    <m/>
    <m/>
    <m/>
    <m/>
    <m/>
    <m/>
    <m/>
    <m/>
    <m/>
    <m/>
    <m/>
  </r>
  <r>
    <s v="24"/>
    <s v="TRANSPORTE"/>
    <s v="271668"/>
    <s v="2020004250189"/>
    <s v="P&gt;298029"/>
    <s v="Mejoramiento y mantenimiento de la red vial primaria del Departamento de Cundinamarca"/>
    <x v="1"/>
    <s v="P&gt;298029/01"/>
    <s v="2401074"/>
    <s v="Vía primaria intervenida y en operación"/>
    <s v="2.3.2.01.01.001.03.02"/>
    <x v="6"/>
    <s v="3-1601"/>
    <s v="5/224/FC"/>
    <s v="20200042501892401074"/>
    <m/>
    <m/>
    <s v="224"/>
    <s v="Mejorar 350 kilómetros de vías de primer orden."/>
    <s v="Km mejorados"/>
    <n v="350"/>
    <n v="100"/>
    <s v="P&gt;298029/01 0001"/>
    <s v="Proyectos viales concesionados y no concesionados"/>
    <n v="1368441046818"/>
    <n v="70"/>
    <s v="KM"/>
    <d v="2021-01-01T00:00:00"/>
    <n v="12"/>
    <n v="10"/>
    <s v="OK"/>
    <n v="430417000"/>
    <m/>
    <m/>
    <n v="430417000"/>
    <s v="OK"/>
    <s v="SUBGERENCIA CONCESIONES "/>
  </r>
  <r>
    <s v="24"/>
    <s v="TRANSPORTE"/>
    <s v="271668"/>
    <s v="2020004250189"/>
    <s v="P&gt;298029"/>
    <s v="Mejoramiento y mantenimiento de la red vial primaria del Departamento de Cundinamarca"/>
    <x v="1"/>
    <s v="P&gt;298029/01"/>
    <s v="2401074"/>
    <s v="Vía primaria intervenida y en operación"/>
    <s v="2.3.2.01.01.001.03.02"/>
    <x v="6"/>
    <s v="3-1601"/>
    <s v="5/224/FC"/>
    <s v="20200042501892401074"/>
    <m/>
    <m/>
    <s v="224"/>
    <s v="Mejorar 350 kilómetros de vías de primer orden."/>
    <s v="Km mejorados"/>
    <n v="350"/>
    <n v="100"/>
    <s v="P&gt;298029/01 0002"/>
    <s v="Estudios y diseños"/>
    <n v="5226616113"/>
    <n v="10"/>
    <s v="Num"/>
    <m/>
    <m/>
    <m/>
    <s v="OK"/>
    <m/>
    <m/>
    <m/>
    <n v="0"/>
    <s v="OK"/>
    <m/>
  </r>
  <r>
    <s v="24"/>
    <s v="TRANSPORTE"/>
    <s v="271668"/>
    <s v="2020004250189"/>
    <s v="P&gt;298029"/>
    <s v="Mejoramiento y mantenimiento de la red vial primaria del Departamento de Cundinamarca"/>
    <x v="1"/>
    <s v="P&gt;298029/01"/>
    <s v="2401074"/>
    <s v="Vía primaria intervenida y en operación"/>
    <s v="2.3.2.01.01.001.03.02"/>
    <x v="6"/>
    <s v="3-1601"/>
    <s v="5/224/FC"/>
    <s v="20200042501892401074"/>
    <m/>
    <m/>
    <s v="224"/>
    <s v="Mejorar 350 kilómetros de vías de primer orden."/>
    <s v="Km mejorados"/>
    <n v="350"/>
    <n v="100"/>
    <s v="P&gt;298029/01 0003"/>
    <s v="Gestión de proyectos a nivel local y nacional y seguimiento a la ejecución de proyectos"/>
    <n v="1019408800"/>
    <n v="12"/>
    <s v="Num"/>
    <m/>
    <m/>
    <m/>
    <s v="OK"/>
    <m/>
    <m/>
    <m/>
    <n v="0"/>
    <s v="OK"/>
    <m/>
  </r>
  <r>
    <s v="24"/>
    <s v="TRANSPORTE"/>
    <s v="271668"/>
    <s v="2020004250189"/>
    <s v="P&gt;298029"/>
    <s v="Mejoramiento y mantenimiento de la red vial primaria del Departamento de Cundinamarca"/>
    <x v="0"/>
    <s v="P&gt;298029/01"/>
    <s v="2401074"/>
    <s v="Vía primaria intervenida y en operación"/>
    <s v="2.3.2.01.01.001.03.02"/>
    <x v="6"/>
    <s v="3-1600"/>
    <s v="5/224/FC"/>
    <s v="20200042501892401074"/>
    <n v="45634047000"/>
    <m/>
    <s v="224"/>
    <s v="Mejorar 350 kilómetros de vías de primer orden."/>
    <s v="Km mejorados"/>
    <n v="350"/>
    <n v="100"/>
    <m/>
    <m/>
    <m/>
    <m/>
    <m/>
    <m/>
    <m/>
    <m/>
    <m/>
    <m/>
    <m/>
    <m/>
    <m/>
    <m/>
    <m/>
  </r>
  <r>
    <s v="24"/>
    <s v="TRANSPORTE"/>
    <s v="271668"/>
    <s v="2020004250189"/>
    <s v="P&gt;298029"/>
    <s v="Mejoramiento y mantenimiento de la red vial primaria del Departamento de Cundinamarca"/>
    <x v="1"/>
    <s v="P&gt;298029/01"/>
    <s v="2401074"/>
    <s v="Vía primaria intervenida y en operación"/>
    <s v="2.3.2.01.01.001.03.02"/>
    <x v="6"/>
    <s v="3-1600"/>
    <s v="5/224/FC"/>
    <s v="20200042501892401074"/>
    <m/>
    <m/>
    <s v="224"/>
    <s v="Mejorar 350 kilómetros de vías de primer orden."/>
    <s v="Km mejorados"/>
    <n v="350"/>
    <n v="100"/>
    <s v="P&gt;298029/01 0001"/>
    <s v="Proyectos viales concesionados y no concesionados"/>
    <n v="1368441046818"/>
    <n v="70"/>
    <s v="KM"/>
    <d v="2021-01-01T00:00:00"/>
    <n v="12"/>
    <n v="60"/>
    <s v="OK"/>
    <n v="45000000000"/>
    <m/>
    <m/>
    <n v="45000000000"/>
    <s v="OK"/>
    <s v="SUBGERENCIA CONCESIONES "/>
  </r>
  <r>
    <s v="24"/>
    <s v="TRANSPORTE"/>
    <s v="271668"/>
    <s v="2020004250189"/>
    <s v="P&gt;298029"/>
    <s v="Mejoramiento y mantenimiento de la red vial primaria del Departamento de Cundinamarca"/>
    <x v="1"/>
    <s v="P&gt;298029/01"/>
    <s v="2401074"/>
    <s v="Vía primaria intervenida y en operación"/>
    <s v="2.3.2.01.01.001.03.02"/>
    <x v="6"/>
    <s v="3-1600"/>
    <s v="5/224/FC"/>
    <s v="20200042501892401074"/>
    <m/>
    <m/>
    <s v="224"/>
    <s v="Mejorar 350 kilómetros de vías de primer orden."/>
    <s v="Km mejorados"/>
    <n v="350"/>
    <n v="100"/>
    <s v="P&gt;298029/01 0002"/>
    <s v="Estudios y diseños"/>
    <n v="5226616113"/>
    <n v="10"/>
    <s v="Num"/>
    <d v="2021-01-01T00:00:00"/>
    <n v="12"/>
    <m/>
    <s v="OK"/>
    <m/>
    <m/>
    <m/>
    <n v="0"/>
    <s v="OK"/>
    <m/>
  </r>
  <r>
    <s v="24"/>
    <s v="TRANSPORTE"/>
    <s v="271668"/>
    <s v="2020004250189"/>
    <s v="P&gt;298029"/>
    <s v="Mejoramiento y mantenimiento de la red vial primaria del Departamento de Cundinamarca"/>
    <x v="1"/>
    <s v="P&gt;298029/01"/>
    <s v="2401074"/>
    <s v="Vía primaria intervenida y en operación"/>
    <s v="2.3.2.01.01.001.03.02"/>
    <x v="6"/>
    <s v="3-1600"/>
    <s v="5/224/FC"/>
    <s v="20200042501892401074"/>
    <m/>
    <m/>
    <s v="224"/>
    <s v="Mejorar 350 kilómetros de vías de primer orden."/>
    <s v="Km mejorados"/>
    <n v="350"/>
    <n v="100"/>
    <s v="P&gt;298029/01 0003"/>
    <s v="Gestión de proyectos a nivel local y nacional y seguimiento a la ejecución de proyectos"/>
    <n v="1019408800"/>
    <n v="12"/>
    <s v="Num"/>
    <d v="2021-01-01T00:00:00"/>
    <n v="12"/>
    <n v="2"/>
    <s v="OK"/>
    <n v="634047000"/>
    <m/>
    <m/>
    <n v="634047000"/>
    <s v="OK"/>
    <s v="SUBGERENCIA CONCESIONES "/>
  </r>
  <r>
    <s v="24"/>
    <s v="TRANSPORTE"/>
    <s v="266762"/>
    <s v="2020004250192"/>
    <s v="P&gt;298038"/>
    <s v="Mantenimiento de la red vial secundaria y terciaria del departamento de Cundinamarca"/>
    <x v="0"/>
    <s v="P&gt;298038/01"/>
    <s v="2402021"/>
    <s v="Vía secundaria con mantenimiento periódico o rutinario"/>
    <s v="2.3.2.01.01.001.03.02"/>
    <x v="6"/>
    <s v="1-0101"/>
    <s v="5/228/CC"/>
    <s v="20200042501922402021"/>
    <n v="5000000000"/>
    <n v="89400000"/>
    <s v="228"/>
    <s v="Mantener 1.000 kilómetros de vías departamentales pavimentadas."/>
    <s v="Km intervenidos"/>
    <n v="1000"/>
    <n v="1000"/>
    <m/>
    <m/>
    <m/>
    <m/>
    <m/>
    <m/>
    <m/>
    <m/>
    <m/>
    <m/>
    <m/>
    <m/>
    <m/>
    <m/>
    <m/>
  </r>
  <r>
    <s v="24"/>
    <s v="TRANSPORTE"/>
    <s v="266762"/>
    <s v="2020004250192"/>
    <s v="P&gt;298038"/>
    <s v="Mantenimiento de la red vial secundaria y terciaria del departamento de Cundinamarca"/>
    <x v="1"/>
    <s v="P&gt;298038/01"/>
    <s v="2402021"/>
    <s v="Vía secundaria con mantenimiento periódico o rutinario"/>
    <s v="2.3.2.01.01.001.03.02"/>
    <x v="6"/>
    <s v="1-0101"/>
    <s v="5/228/CC"/>
    <s v="20200042501922402021"/>
    <m/>
    <m/>
    <s v="228"/>
    <s v="Mantener 1.000 kilómetros de vías departamentales pavimentadas."/>
    <s v="Km intervenidos"/>
    <n v="1000"/>
    <n v="1000"/>
    <s v="P&gt;298038/01 0004"/>
    <s v="Implementación del Modelo Integral de Mantenimiento - Combos de maquinaria"/>
    <n v="42138938792"/>
    <n v="18"/>
    <s v="Num"/>
    <d v="2021-01-01T00:00:00"/>
    <n v="12"/>
    <n v="5"/>
    <s v="OK"/>
    <n v="3450000000"/>
    <m/>
    <m/>
    <n v="3450000000"/>
    <s v="OK"/>
    <s v="SUBGERENCIA INFRAESTRUCTURA "/>
  </r>
  <r>
    <s v="24"/>
    <s v="TRANSPORTE"/>
    <s v="266762"/>
    <s v="2020004250192"/>
    <s v="P&gt;298038"/>
    <s v="Mantenimiento de la red vial secundaria y terciaria del departamento de Cundinamarca"/>
    <x v="1"/>
    <s v="P&gt;298038/01"/>
    <s v="2402021"/>
    <s v="Vía secundaria con mantenimiento periódico o rutinario"/>
    <s v="2.3.2.01.01.001.03.02"/>
    <x v="6"/>
    <s v="1-0101"/>
    <s v="5/228/CC"/>
    <s v="20200042501922402021"/>
    <m/>
    <m/>
    <s v="228"/>
    <s v="Mantener 1.000 kilómetros de vías departamentales pavimentadas."/>
    <s v="Km intervenidos"/>
    <n v="1000"/>
    <n v="1000"/>
    <s v="P&gt;298038/01 0005"/>
    <s v="Gestión de proyectos a nivel local y nacional y seguimiento a la ejecución de proyectos"/>
    <n v="749697859"/>
    <n v="12"/>
    <s v="Num"/>
    <m/>
    <m/>
    <m/>
    <s v="OK"/>
    <m/>
    <m/>
    <m/>
    <n v="0"/>
    <s v="OK"/>
    <m/>
  </r>
  <r>
    <s v="24"/>
    <s v="TRANSPORTE"/>
    <s v="266762"/>
    <s v="2020004250192"/>
    <s v="P&gt;298038"/>
    <s v="Mantenimiento de la red vial secundaria y terciaria del departamento de Cundinamarca"/>
    <x v="1"/>
    <s v="P&gt;298038/01"/>
    <s v="2402021"/>
    <s v="Vía secundaria con mantenimiento periódico o rutinario"/>
    <s v="2.3.2.01.01.001.03.02"/>
    <x v="6"/>
    <s v="1-0101"/>
    <s v="5/228/CC"/>
    <s v="20200042501922402021"/>
    <m/>
    <m/>
    <s v="228"/>
    <s v="Mantener 1.000 kilómetros de vías departamentales pavimentadas."/>
    <s v="Km intervenidos"/>
    <n v="1000"/>
    <n v="1000"/>
    <s v="P&gt;298038/01 0008"/>
    <s v="Interventoría"/>
    <n v="2498992864"/>
    <n v="10"/>
    <s v="Num"/>
    <d v="2021-01-01T00:00:00"/>
    <n v="12"/>
    <n v="5"/>
    <s v="OK"/>
    <n v="50000000"/>
    <m/>
    <m/>
    <n v="50000000"/>
    <s v="OK"/>
    <s v="SUBGERENCIA INFRAESTRUCTURA "/>
  </r>
  <r>
    <s v="24"/>
    <s v="TRANSPORTE"/>
    <s v="266762"/>
    <s v="2020004250192"/>
    <s v="P&gt;298038"/>
    <s v="Mantenimiento de la red vial secundaria y terciaria del departamento de Cundinamarca"/>
    <x v="1"/>
    <s v="P&gt;298038/01"/>
    <s v="2402021"/>
    <s v="Vía secundaria con mantenimiento periódico o rutinario"/>
    <s v="2.3.2.01.01.001.03.02"/>
    <x v="6"/>
    <s v="1-0101"/>
    <s v="5/228/CC"/>
    <s v="20200042501922402021"/>
    <m/>
    <m/>
    <s v="228"/>
    <s v="Mantener 1.000 kilómetros de vías departamentales pavimentadas."/>
    <s v="Km intervenidos"/>
    <n v="1000"/>
    <n v="1000"/>
    <s v="P&gt;298038/01 0009"/>
    <s v="Infraestructura fisica"/>
    <n v="16025096760"/>
    <n v="1200"/>
    <s v="KM"/>
    <d v="2021-01-01T00:00:00"/>
    <n v="12"/>
    <n v="1000"/>
    <s v="OK"/>
    <n v="1500000000"/>
    <m/>
    <m/>
    <n v="1500000000"/>
    <s v="OK"/>
    <s v="SUBGERENCIA INFRAESTRUCTURA "/>
  </r>
  <r>
    <s v="24"/>
    <s v="TRANSPORTE"/>
    <s v="266762"/>
    <s v="2020004250192"/>
    <s v="P&gt;298038"/>
    <s v="Mantenimiento de la red vial secundaria y terciaria del departamento de Cundinamarca"/>
    <x v="1"/>
    <s v="P&gt;298038/01"/>
    <s v="2402021"/>
    <s v="Vía secundaria con mantenimiento periódico o rutinario"/>
    <s v="2.3.2.01.01.001.03.02"/>
    <x v="6"/>
    <s v="1-0101"/>
    <s v="5/228/CC"/>
    <s v="20200042501922402021"/>
    <m/>
    <m/>
    <s v="228"/>
    <s v="Mantener 1.000 kilómetros de vías departamentales pavimentadas."/>
    <s v="Km intervenidos"/>
    <n v="1000"/>
    <n v="1000"/>
    <s v="P&gt;298038/01 0010"/>
    <s v="Gestión ambiental"/>
    <n v="749697860"/>
    <n v="10"/>
    <s v="Num"/>
    <m/>
    <m/>
    <m/>
    <s v="OK"/>
    <m/>
    <m/>
    <m/>
    <n v="0"/>
    <s v="OK"/>
    <m/>
  </r>
  <r>
    <s v="24"/>
    <s v="TRANSPORTE"/>
    <s v="266762"/>
    <s v="2020004250192"/>
    <s v="P&gt;298038"/>
    <s v="Mantenimiento de la red vial secundaria y terciaria del departamento de Cundinamarca"/>
    <x v="0"/>
    <s v="P&gt;298038/01"/>
    <s v="2402021"/>
    <s v="Vía secundaria con mantenimiento periódico o rutinario"/>
    <s v="2.3.2.01.01.001.03.02"/>
    <x v="6"/>
    <s v="6-4400"/>
    <s v="5/229/CC"/>
    <s v="20200042501922402021"/>
    <n v="5766691026"/>
    <n v="0"/>
    <s v="229"/>
    <s v="Mantener 10.000 kilómetros de vías de segundo y tercer orden, en afirmado."/>
    <s v="Km intervenidos"/>
    <n v="10000"/>
    <n v="5500"/>
    <m/>
    <m/>
    <m/>
    <m/>
    <m/>
    <m/>
    <m/>
    <m/>
    <m/>
    <m/>
    <m/>
    <m/>
    <m/>
    <m/>
    <m/>
  </r>
  <r>
    <s v="24"/>
    <s v="TRANSPORTE"/>
    <s v="266762"/>
    <s v="2020004250192"/>
    <s v="P&gt;298038"/>
    <s v="Mantenimiento de la red vial secundaria y terciaria del departamento de Cundinamarca"/>
    <x v="1"/>
    <s v="P&gt;298038/01"/>
    <s v="2402021"/>
    <s v="Vía secundaria con mantenimiento periódico o rutinario"/>
    <s v="2.3.2.01.01.001.03.02"/>
    <x v="6"/>
    <s v="6-4400"/>
    <s v="5/229/CC"/>
    <s v="20200042501922402021"/>
    <m/>
    <m/>
    <s v="229"/>
    <s v="Mantener 10.000 kilómetros de vías de segundo y tercer orden, en afirmado."/>
    <s v="Km intervenidos"/>
    <n v="10000"/>
    <n v="5500"/>
    <s v="P&gt;298038/01 0004"/>
    <s v="Implementación del Modelo Integral de Mantenimiento - Combos de maquinaria"/>
    <n v="42138938792"/>
    <n v="18"/>
    <s v="Num"/>
    <d v="2021-01-01T00:00:00"/>
    <n v="12"/>
    <n v="5"/>
    <s v="OK"/>
    <n v="2065000000"/>
    <m/>
    <m/>
    <n v="2065000000"/>
    <s v="OK"/>
    <s v="SUBGERENCIA INFRAESTRUCTURA "/>
  </r>
  <r>
    <s v="24"/>
    <s v="TRANSPORTE"/>
    <s v="266762"/>
    <s v="2020004250192"/>
    <s v="P&gt;298038"/>
    <s v="Mantenimiento de la red vial secundaria y terciaria del departamento de Cundinamarca"/>
    <x v="1"/>
    <s v="P&gt;298038/01"/>
    <s v="2402021"/>
    <s v="Vía secundaria con mantenimiento periódico o rutinario"/>
    <s v="2.3.2.01.01.001.03.02"/>
    <x v="6"/>
    <s v="6-4400"/>
    <s v="5/229/CC"/>
    <s v="20200042501922402021"/>
    <m/>
    <m/>
    <s v="229"/>
    <s v="Mantener 10.000 kilómetros de vías de segundo y tercer orden, en afirmado."/>
    <s v="Km intervenidos"/>
    <n v="10000"/>
    <n v="5500"/>
    <s v="P&gt;298038/01 0005"/>
    <s v="Gestión de proyectos a nivel local y nacional y seguimiento a la ejecución de proyectos"/>
    <n v="749697859"/>
    <n v="12"/>
    <s v="Num"/>
    <m/>
    <m/>
    <m/>
    <s v="OK"/>
    <m/>
    <m/>
    <m/>
    <n v="0"/>
    <s v="OK"/>
    <m/>
  </r>
  <r>
    <s v="24"/>
    <s v="TRANSPORTE"/>
    <s v="266762"/>
    <s v="2020004250192"/>
    <s v="P&gt;298038"/>
    <s v="Mantenimiento de la red vial secundaria y terciaria del departamento de Cundinamarca"/>
    <x v="1"/>
    <s v="P&gt;298038/01"/>
    <s v="2402021"/>
    <s v="Vía secundaria con mantenimiento periódico o rutinario"/>
    <s v="2.3.2.01.01.001.03.02"/>
    <x v="6"/>
    <s v="6-4400"/>
    <s v="5/229/CC"/>
    <s v="20200042501922402021"/>
    <m/>
    <m/>
    <s v="229"/>
    <s v="Mantener 10.000 kilómetros de vías de segundo y tercer orden, en afirmado."/>
    <s v="Km intervenidos"/>
    <n v="10000"/>
    <n v="5500"/>
    <s v="P&gt;298038/01 0008"/>
    <s v="Interventoría"/>
    <n v="2498992864"/>
    <n v="10"/>
    <s v="Num"/>
    <d v="2021-01-01T00:00:00"/>
    <n v="12"/>
    <n v="5"/>
    <s v="OK"/>
    <n v="35000000"/>
    <m/>
    <m/>
    <n v="35000000"/>
    <s v="OK"/>
    <s v="SUBGERENCIA INFRAESTRUCTURA "/>
  </r>
  <r>
    <s v="24"/>
    <s v="TRANSPORTE"/>
    <s v="266762"/>
    <s v="2020004250192"/>
    <s v="P&gt;298038"/>
    <s v="Mantenimiento de la red vial secundaria y terciaria del departamento de Cundinamarca"/>
    <x v="1"/>
    <s v="P&gt;298038/01"/>
    <s v="2402021"/>
    <s v="Vía secundaria con mantenimiento periódico o rutinario"/>
    <s v="2.3.2.01.01.001.03.02"/>
    <x v="6"/>
    <s v="6-4400"/>
    <s v="5/229/CC"/>
    <s v="20200042501922402021"/>
    <m/>
    <m/>
    <s v="229"/>
    <s v="Mantener 10.000 kilómetros de vías de segundo y tercer orden, en afirmado."/>
    <s v="Km intervenidos"/>
    <n v="10000"/>
    <n v="5500"/>
    <s v="P&gt;298038/01 0009"/>
    <s v="Infraestructura fisica"/>
    <n v="16025096760"/>
    <n v="1200"/>
    <s v="KM"/>
    <d v="2021-01-01T00:00:00"/>
    <n v="12"/>
    <n v="1000"/>
    <s v="OK"/>
    <n v="1500000000"/>
    <m/>
    <m/>
    <n v="1500000000"/>
    <s v="OK"/>
    <s v="SUBGERENCIA INFRAESTRUCTURA "/>
  </r>
  <r>
    <s v="24"/>
    <s v="TRANSPORTE"/>
    <s v="266762"/>
    <s v="2020004250192"/>
    <s v="P&gt;298038"/>
    <s v="Mantenimiento de la red vial secundaria y terciaria del departamento de Cundinamarca"/>
    <x v="1"/>
    <s v="P&gt;298038/01"/>
    <s v="2402021"/>
    <s v="Vía secundaria con mantenimiento periódico o rutinario"/>
    <s v="2.3.2.01.01.001.03.02"/>
    <x v="6"/>
    <s v="6-4400"/>
    <s v="5/229/CC"/>
    <s v="20200042501922402021"/>
    <m/>
    <m/>
    <s v="229"/>
    <s v="Mantener 10.000 kilómetros de vías de segundo y tercer orden, en afirmado."/>
    <s v="Km intervenidos"/>
    <n v="10000"/>
    <n v="5500"/>
    <s v="P&gt;298038/01 0010"/>
    <s v="Gestión ambiental"/>
    <n v="749697860"/>
    <n v="10"/>
    <s v="Num"/>
    <d v="2021-01-01T00:00:00"/>
    <n v="12"/>
    <n v="2"/>
    <s v="OK"/>
    <n v="400000000"/>
    <m/>
    <m/>
    <n v="400000000"/>
    <s v="OK"/>
    <s v="SUBGERENCIA INFRAESTRUCTURA "/>
  </r>
  <r>
    <s v="24"/>
    <s v="TRANSPORTE"/>
    <s v="266762"/>
    <s v="2020004250192"/>
    <s v="P&gt;298038"/>
    <s v="Mantenimiento de la red vial secundaria y terciaria del departamento de Cundinamarca"/>
    <x v="0"/>
    <s v="P&gt;298038/01"/>
    <s v="2402021"/>
    <s v="Vía secundaria con mantenimiento periódico o rutinario"/>
    <s v="2.3.2.01.01.001.03.02"/>
    <x v="6"/>
    <s v="6-4400"/>
    <s v="5/229/FC"/>
    <s v="20200042501922402021"/>
    <n v="24850322421"/>
    <n v="0"/>
    <s v="229"/>
    <s v="Mantener 10.000 kilómetros de vías de segundo y tercer orden, en afirmado."/>
    <s v="Km intervenidos"/>
    <n v="10000"/>
    <n v="5500"/>
    <m/>
    <m/>
    <m/>
    <m/>
    <m/>
    <m/>
    <m/>
    <m/>
    <m/>
    <m/>
    <m/>
    <m/>
    <m/>
    <m/>
    <m/>
  </r>
  <r>
    <s v="24"/>
    <s v="TRANSPORTE"/>
    <s v="266762"/>
    <s v="2020004250192"/>
    <s v="P&gt;298038"/>
    <s v="Mantenimiento de la red vial secundaria y terciaria del departamento de Cundinamarca"/>
    <x v="1"/>
    <s v="P&gt;298038/01"/>
    <s v="2402021"/>
    <s v="Vía secundaria con mantenimiento periódico o rutinario"/>
    <s v="2.3.2.01.01.001.03.02"/>
    <x v="6"/>
    <s v="6-4400"/>
    <s v="5/229/FC"/>
    <s v="20200042501922402021"/>
    <m/>
    <m/>
    <s v="229"/>
    <s v="Mantener 10.000 kilómetros de vías de segundo y tercer orden, en afirmado."/>
    <s v="Km intervenidos"/>
    <n v="10000"/>
    <n v="5500"/>
    <s v="P&gt;298038/01 0004"/>
    <s v="Implementación del Modelo Integral de Mantenimiento - Combos de maquinaria"/>
    <n v="42138938792"/>
    <n v="18"/>
    <s v="Num"/>
    <d v="2021-01-01T00:00:00"/>
    <n v="12"/>
    <n v="5"/>
    <s v="OK"/>
    <n v="21085000000"/>
    <m/>
    <m/>
    <n v="21085000000"/>
    <s v="OK"/>
    <s v="SUBGERENCIA INFRAESTRUCTURA "/>
  </r>
  <r>
    <s v="24"/>
    <s v="TRANSPORTE"/>
    <s v="266762"/>
    <s v="2020004250192"/>
    <s v="P&gt;298038"/>
    <s v="Mantenimiento de la red vial secundaria y terciaria del departamento de Cundinamarca"/>
    <x v="1"/>
    <s v="P&gt;298038/01"/>
    <s v="2402021"/>
    <s v="Vía secundaria con mantenimiento periódico o rutinario"/>
    <s v="2.3.2.01.01.001.03.02"/>
    <x v="6"/>
    <s v="6-4400"/>
    <s v="5/229/FC"/>
    <s v="20200042501922402021"/>
    <m/>
    <m/>
    <s v="229"/>
    <s v="Mantener 10.000 kilómetros de vías de segundo y tercer orden, en afirmado."/>
    <s v="Km intervenidos"/>
    <n v="10000"/>
    <n v="5500"/>
    <s v="P&gt;298038/01 0005"/>
    <s v="Gestión de proyectos a nivel local y nacional y seguimiento a la ejecución de proyectos"/>
    <n v="749697859"/>
    <n v="12"/>
    <s v="Num"/>
    <d v="2021-01-01T00:00:00"/>
    <n v="12"/>
    <n v="5"/>
    <s v="OK"/>
    <n v="700000000"/>
    <m/>
    <m/>
    <n v="700000000"/>
    <s v="OK"/>
    <s v="SUBGERENCIA INFRAESTRUCTURA "/>
  </r>
  <r>
    <s v="24"/>
    <s v="TRANSPORTE"/>
    <s v="266762"/>
    <s v="2020004250192"/>
    <s v="P&gt;298038"/>
    <s v="Mantenimiento de la red vial secundaria y terciaria del departamento de Cundinamarca"/>
    <x v="1"/>
    <s v="P&gt;298038/01"/>
    <s v="2402021"/>
    <s v="Vía secundaria con mantenimiento periódico o rutinario"/>
    <s v="2.3.2.01.01.001.03.02"/>
    <x v="6"/>
    <s v="6-4400"/>
    <s v="5/229/FC"/>
    <s v="20200042501922402021"/>
    <m/>
    <m/>
    <s v="229"/>
    <s v="Mantener 10.000 kilómetros de vías de segundo y tercer orden, en afirmado."/>
    <s v="Km intervenidos"/>
    <n v="10000"/>
    <n v="5500"/>
    <s v="P&gt;298038/01 0008"/>
    <s v="Interventoría"/>
    <n v="2498992864"/>
    <n v="10"/>
    <s v="Num"/>
    <d v="2021-01-01T00:00:00"/>
    <n v="12"/>
    <n v="5"/>
    <s v="OK"/>
    <n v="215000000"/>
    <m/>
    <m/>
    <n v="215000000"/>
    <s v="OK"/>
    <s v="SUBGERENCIA INFRAESTRUCTURA "/>
  </r>
  <r>
    <s v="24"/>
    <s v="TRANSPORTE"/>
    <s v="266762"/>
    <s v="2020004250192"/>
    <s v="P&gt;298038"/>
    <s v="Mantenimiento de la red vial secundaria y terciaria del departamento de Cundinamarca"/>
    <x v="1"/>
    <s v="P&gt;298038/01"/>
    <s v="2402021"/>
    <s v="Vía secundaria con mantenimiento periódico o rutinario"/>
    <s v="2.3.2.01.01.001.03.02"/>
    <x v="6"/>
    <s v="6-4400"/>
    <s v="5/229/FC"/>
    <s v="20200042501922402021"/>
    <m/>
    <m/>
    <s v="229"/>
    <s v="Mantener 10.000 kilómetros de vías de segundo y tercer orden, en afirmado."/>
    <s v="Km intervenidos"/>
    <n v="10000"/>
    <n v="5500"/>
    <s v="P&gt;298038/01 0009"/>
    <s v="Infraestructura fisica"/>
    <n v="16025096760"/>
    <n v="1200"/>
    <s v="KM"/>
    <d v="2021-01-01T00:00:00"/>
    <n v="12"/>
    <n v="1000"/>
    <s v="OK"/>
    <n v="3917013447"/>
    <m/>
    <m/>
    <n v="3917013447"/>
    <s v="OK"/>
    <s v="SUBGERENCIA INFRAESTRUCTURA "/>
  </r>
  <r>
    <s v="24"/>
    <s v="TRANSPORTE"/>
    <s v="266762"/>
    <s v="2020004250192"/>
    <s v="P&gt;298038"/>
    <s v="Mantenimiento de la red vial secundaria y terciaria del departamento de Cundinamarca"/>
    <x v="1"/>
    <s v="P&gt;298038/01"/>
    <s v="2402021"/>
    <s v="Vía secundaria con mantenimiento periódico o rutinario"/>
    <s v="2.3.2.01.01.001.03.02"/>
    <x v="6"/>
    <s v="6-4400"/>
    <s v="5/229/FC"/>
    <s v="20200042501922402021"/>
    <m/>
    <m/>
    <s v="229"/>
    <s v="Mantener 10.000 kilómetros de vías de segundo y tercer orden, en afirmado."/>
    <s v="Km intervenidos"/>
    <n v="10000"/>
    <n v="5500"/>
    <s v="P&gt;298038/01 0010"/>
    <s v="Gestión ambiental"/>
    <n v="749697860"/>
    <n v="10"/>
    <s v="Num"/>
    <d v="2021-01-01T00:00:00"/>
    <n v="12"/>
    <n v="3"/>
    <s v="OK"/>
    <n v="700000000"/>
    <m/>
    <m/>
    <n v="700000000"/>
    <s v="OK"/>
    <s v="SUBGERENCIA INFRAESTRUCTURA "/>
  </r>
  <r>
    <s v="24"/>
    <s v="TRANSPORTE"/>
    <s v="259296"/>
    <s v="2020004250197"/>
    <s v="P&gt;298065"/>
    <s v="Construcción , mejoramiento, rehabilitación y mantenimiento de puentes en el Departamento de Cundinamarca"/>
    <x v="0"/>
    <s v="P&gt;298065/04"/>
    <s v="2401017"/>
    <s v="Puente construido"/>
    <s v="2.3.2.01.01.001.03.05"/>
    <x v="6"/>
    <s v="6-4400"/>
    <s v="5/230/CC"/>
    <s v="20200042501972401017"/>
    <n v="2768631000"/>
    <n v="0"/>
    <s v="230"/>
    <s v="Intervenir 220 puentes."/>
    <s v="Puentes intervenidos"/>
    <n v="220"/>
    <n v="70"/>
    <m/>
    <m/>
    <m/>
    <m/>
    <m/>
    <m/>
    <m/>
    <m/>
    <m/>
    <m/>
    <m/>
    <m/>
    <m/>
    <m/>
    <m/>
  </r>
  <r>
    <s v="24"/>
    <s v="TRANSPORTE"/>
    <s v="259296"/>
    <s v="2020004250197"/>
    <s v="P&gt;298065"/>
    <s v="Construcción , mejoramiento, rehabilitación y mantenimiento de puentes en el Departamento de Cundinamarca"/>
    <x v="1"/>
    <s v="P&gt;298065/04"/>
    <s v="2401017"/>
    <s v="Puente construido"/>
    <s v="2.3.2.01.01.001.03.05"/>
    <x v="6"/>
    <s v="6-4400"/>
    <s v="5/230/CC"/>
    <s v="20200042501972401017"/>
    <m/>
    <m/>
    <s v="230"/>
    <s v="Intervenir 220 puentes."/>
    <s v="Puentes intervenidos"/>
    <n v="220"/>
    <n v="70"/>
    <s v="P&gt;298065/04 0005"/>
    <s v="física"/>
    <n v="5506200000"/>
    <n v="18"/>
    <s v="Num"/>
    <d v="2021-01-01T00:00:00"/>
    <n v="12"/>
    <n v="15"/>
    <s v="OK"/>
    <n v="1500000000"/>
    <m/>
    <m/>
    <n v="1500000000"/>
    <s v="OK"/>
    <s v="SUBGERENCIA INFRAESTRUCTURA "/>
  </r>
  <r>
    <s v="24"/>
    <s v="TRANSPORTE"/>
    <s v="259296"/>
    <s v="2020004250197"/>
    <s v="P&gt;298065"/>
    <s v="Construcción , mejoramiento, rehabilitación y mantenimiento de puentes en el Departamento de Cundinamarca"/>
    <x v="1"/>
    <s v="P&gt;298065/04"/>
    <s v="2401017"/>
    <s v="Puente construido"/>
    <s v="2.3.2.01.01.001.03.05"/>
    <x v="6"/>
    <s v="6-4400"/>
    <s v="5/230/CC"/>
    <s v="20200042501972401017"/>
    <m/>
    <m/>
    <s v="230"/>
    <s v="Intervenir 220 puentes."/>
    <s v="Puentes intervenidos"/>
    <n v="220"/>
    <n v="70"/>
    <s v="P&gt;298065/04 0006"/>
    <s v="Gestión de proyectos a nivel local y nacional y seguimiento a la ejecución de proyectos"/>
    <n v="275310000"/>
    <n v="12"/>
    <s v="Num"/>
    <d v="2021-01-01T00:00:00"/>
    <n v="12"/>
    <n v="5"/>
    <s v="OK"/>
    <n v="250000000"/>
    <m/>
    <m/>
    <n v="250000000"/>
    <s v="OK"/>
    <s v="SUBGERENCIA INFRAESTRUCTURA "/>
  </r>
  <r>
    <s v="24"/>
    <s v="TRANSPORTE"/>
    <s v="259296"/>
    <s v="2020004250197"/>
    <s v="P&gt;298065"/>
    <s v="Construcción , mejoramiento, rehabilitación y mantenimiento de puentes en el Departamento de Cundinamarca"/>
    <x v="1"/>
    <s v="P&gt;298065/04"/>
    <s v="2401017"/>
    <s v="Puente construido"/>
    <s v="2.3.2.01.01.001.03.05"/>
    <x v="6"/>
    <s v="6-4400"/>
    <s v="5/230/CC"/>
    <s v="20200042501972401017"/>
    <m/>
    <m/>
    <s v="230"/>
    <s v="Intervenir 220 puentes."/>
    <s v="Puentes intervenidos"/>
    <n v="220"/>
    <n v="70"/>
    <s v="P&gt;298065/04 0010"/>
    <s v="Interventoría"/>
    <n v="550620000"/>
    <n v="10"/>
    <s v="Num"/>
    <d v="2021-01-01T00:00:00"/>
    <n v="12"/>
    <n v="2"/>
    <s v="OK"/>
    <n v="468011000"/>
    <m/>
    <m/>
    <n v="468011000"/>
    <s v="OK"/>
    <s v="SUBGERENCIA INFRAESTRUCTURA "/>
  </r>
  <r>
    <s v="24"/>
    <s v="TRANSPORTE"/>
    <s v="259296"/>
    <s v="2020004250197"/>
    <s v="P&gt;298065"/>
    <s v="Construcción , mejoramiento, rehabilitación y mantenimiento de puentes en el Departamento de Cundinamarca"/>
    <x v="1"/>
    <s v="P&gt;298065/04"/>
    <s v="2401017"/>
    <s v="Puente construido"/>
    <s v="2.3.2.01.01.001.03.05"/>
    <x v="6"/>
    <s v="6-4400"/>
    <s v="5/230/CC"/>
    <s v="20200042501972401017"/>
    <m/>
    <m/>
    <s v="230"/>
    <s v="Intervenir 220 puentes."/>
    <s v="Puentes intervenidos"/>
    <n v="220"/>
    <n v="70"/>
    <s v="P&gt;298065/04 0013"/>
    <s v="predial"/>
    <n v="165186000"/>
    <n v="10"/>
    <s v="Num"/>
    <m/>
    <m/>
    <m/>
    <s v="OK"/>
    <m/>
    <m/>
    <m/>
    <n v="0"/>
    <s v="OK"/>
    <m/>
  </r>
  <r>
    <s v="24"/>
    <s v="TRANSPORTE"/>
    <s v="259296"/>
    <s v="2020004250197"/>
    <s v="P&gt;298065"/>
    <s v="Construcción , mejoramiento, rehabilitación y mantenimiento de puentes en el Departamento de Cundinamarca"/>
    <x v="1"/>
    <s v="P&gt;298065/04"/>
    <s v="2401017"/>
    <s v="Puente construido"/>
    <s v="2.3.2.01.01.001.03.05"/>
    <x v="6"/>
    <s v="6-4400"/>
    <s v="5/230/CC"/>
    <s v="20200042501972401017"/>
    <m/>
    <m/>
    <s v="230"/>
    <s v="Intervenir 220 puentes."/>
    <s v="Puentes intervenidos"/>
    <n v="220"/>
    <n v="70"/>
    <s v="P&gt;298065/04 0017"/>
    <s v="ambiental"/>
    <n v="165186000"/>
    <n v="10"/>
    <s v="Num"/>
    <m/>
    <m/>
    <m/>
    <s v="OK"/>
    <m/>
    <m/>
    <m/>
    <n v="0"/>
    <s v="OK"/>
    <m/>
  </r>
  <r>
    <s v="24"/>
    <s v="TRANSPORTE"/>
    <s v="259296"/>
    <s v="2020004250197"/>
    <s v="P&gt;298065"/>
    <s v="Construcción , mejoramiento, rehabilitación y mantenimiento de puentes en el Departamento de Cundinamarca"/>
    <x v="1"/>
    <s v="P&gt;298065/04"/>
    <s v="2401017"/>
    <s v="Puente construido"/>
    <s v="2.3.2.01.01.001.03.05"/>
    <x v="6"/>
    <s v="6-4400"/>
    <s v="5/230/CC"/>
    <s v="20200042501972401017"/>
    <m/>
    <m/>
    <s v="230"/>
    <s v="Intervenir 220 puentes."/>
    <s v="Puentes intervenidos"/>
    <n v="220"/>
    <n v="70"/>
    <s v="P&gt;298065/04 0024"/>
    <s v="Estudios y Diseños"/>
    <n v="550620000"/>
    <n v="10"/>
    <s v="Num"/>
    <d v="2021-01-01T00:00:00"/>
    <n v="12"/>
    <n v="5"/>
    <s v="OK"/>
    <n v="550620000"/>
    <m/>
    <m/>
    <n v="550620000"/>
    <s v="OK"/>
    <s v="SUBGERENCIA INFRAESTRUCTURA "/>
  </r>
  <r>
    <s v="24"/>
    <s v="TRANSPORTE"/>
    <s v="259296"/>
    <s v="2020004250197"/>
    <s v="P&gt;298065"/>
    <s v="Construcción , mejoramiento, rehabilitación y mantenimiento de puentes en el Departamento de Cundinamarca"/>
    <x v="0"/>
    <s v="P&gt;298065/04"/>
    <s v="2401017"/>
    <s v="Puente construido"/>
    <s v="2.3.2.01.01.001.03.05"/>
    <x v="6"/>
    <s v="1-0101"/>
    <s v="5/230/CC"/>
    <s v="20200042501972401017"/>
    <n v="2231369000"/>
    <n v="509713000"/>
    <s v="230"/>
    <s v="Intervenir 220 puentes."/>
    <s v="Puentes intervenidos"/>
    <n v="220"/>
    <n v="70"/>
    <m/>
    <m/>
    <m/>
    <m/>
    <m/>
    <m/>
    <m/>
    <m/>
    <m/>
    <m/>
    <m/>
    <m/>
    <m/>
    <m/>
    <m/>
  </r>
  <r>
    <s v="24"/>
    <s v="TRANSPORTE"/>
    <s v="259296"/>
    <s v="2020004250197"/>
    <s v="P&gt;298065"/>
    <s v="Construcción , mejoramiento, rehabilitación y mantenimiento de puentes en el Departamento de Cundinamarca"/>
    <x v="1"/>
    <s v="P&gt;298065/04"/>
    <s v="2401017"/>
    <s v="Puente construido"/>
    <s v="2.3.2.01.01.001.03.05"/>
    <x v="6"/>
    <s v="1-0101"/>
    <s v="5/230/CC"/>
    <s v="20200042501972401017"/>
    <m/>
    <m/>
    <s v="230"/>
    <s v="Intervenir 220 puentes."/>
    <s v="Puentes intervenidos"/>
    <n v="220"/>
    <n v="70"/>
    <s v="P&gt;298065/04 0005"/>
    <s v="física"/>
    <n v="5506200000"/>
    <n v="18"/>
    <s v="Num"/>
    <d v="2021-01-01T00:00:00"/>
    <n v="12"/>
    <n v="5"/>
    <s v="OK"/>
    <n v="2000000000"/>
    <m/>
    <m/>
    <n v="2000000000"/>
    <s v="OK"/>
    <s v="SUBGERENCIA INFRAESTRUCTURA "/>
  </r>
  <r>
    <s v="24"/>
    <s v="TRANSPORTE"/>
    <s v="259296"/>
    <s v="2020004250197"/>
    <s v="P&gt;298065"/>
    <s v="Construcción , mejoramiento, rehabilitación y mantenimiento de puentes en el Departamento de Cundinamarca"/>
    <x v="1"/>
    <s v="P&gt;298065/04"/>
    <s v="2401017"/>
    <s v="Puente construido"/>
    <s v="2.3.2.01.01.001.03.05"/>
    <x v="6"/>
    <s v="1-0101"/>
    <s v="5/230/CC"/>
    <s v="20200042501972401017"/>
    <m/>
    <m/>
    <s v="230"/>
    <s v="Intervenir 220 puentes."/>
    <s v="Puentes intervenidos"/>
    <n v="220"/>
    <n v="70"/>
    <s v="P&gt;298065/04 0006"/>
    <s v="Gestión de proyectos a nivel local y nacional y seguimiento a la ejecución de proyectos"/>
    <n v="275310000"/>
    <n v="12"/>
    <s v="Num"/>
    <d v="2021-01-01T00:00:00"/>
    <n v="12"/>
    <n v="5"/>
    <s v="OK"/>
    <n v="211369000"/>
    <m/>
    <m/>
    <n v="211369000"/>
    <s v="OK"/>
    <s v="SUBGERENCIA INFRAESTRUCTURA "/>
  </r>
  <r>
    <s v="24"/>
    <s v="TRANSPORTE"/>
    <s v="259296"/>
    <s v="2020004250197"/>
    <s v="P&gt;298065"/>
    <s v="Construcción , mejoramiento, rehabilitación y mantenimiento de puentes en el Departamento de Cundinamarca"/>
    <x v="1"/>
    <s v="P&gt;298065/04"/>
    <s v="2401017"/>
    <s v="Puente construido"/>
    <s v="2.3.2.01.01.001.03.05"/>
    <x v="6"/>
    <s v="1-0101"/>
    <s v="5/230/CC"/>
    <s v="20200042501972401017"/>
    <m/>
    <m/>
    <s v="230"/>
    <s v="Intervenir 220 puentes."/>
    <s v="Puentes intervenidos"/>
    <n v="220"/>
    <n v="70"/>
    <s v="P&gt;298065/04 0010"/>
    <s v="Interventoría"/>
    <n v="550620000"/>
    <n v="10"/>
    <s v="Num"/>
    <d v="2021-01-01T00:00:00"/>
    <n v="12"/>
    <n v="2"/>
    <s v="OK"/>
    <n v="20000000"/>
    <m/>
    <m/>
    <n v="20000000"/>
    <s v="OK"/>
    <s v="SUBGERENCIA INFRAESTRUCTURA "/>
  </r>
  <r>
    <s v="24"/>
    <s v="TRANSPORTE"/>
    <s v="259296"/>
    <s v="2020004250197"/>
    <s v="P&gt;298065"/>
    <s v="Construcción , mejoramiento, rehabilitación y mantenimiento de puentes en el Departamento de Cundinamarca"/>
    <x v="1"/>
    <s v="P&gt;298065/04"/>
    <s v="2401017"/>
    <s v="Puente construido"/>
    <s v="2.3.2.01.01.001.03.05"/>
    <x v="6"/>
    <s v="1-0101"/>
    <s v="5/230/CC"/>
    <s v="20200042501972401017"/>
    <m/>
    <m/>
    <s v="230"/>
    <s v="Intervenir 220 puentes."/>
    <s v="Puentes intervenidos"/>
    <n v="220"/>
    <n v="70"/>
    <s v="P&gt;298065/04 0013"/>
    <s v="predial"/>
    <n v="165186000"/>
    <n v="10"/>
    <s v="Num"/>
    <m/>
    <m/>
    <m/>
    <s v="OK"/>
    <m/>
    <m/>
    <m/>
    <n v="0"/>
    <s v="OK"/>
    <m/>
  </r>
  <r>
    <s v="24"/>
    <s v="TRANSPORTE"/>
    <s v="259296"/>
    <s v="2020004250197"/>
    <s v="P&gt;298065"/>
    <s v="Construcción , mejoramiento, rehabilitación y mantenimiento de puentes en el Departamento de Cundinamarca"/>
    <x v="1"/>
    <s v="P&gt;298065/04"/>
    <s v="2401017"/>
    <s v="Puente construido"/>
    <s v="2.3.2.01.01.001.03.05"/>
    <x v="6"/>
    <s v="1-0101"/>
    <s v="5/230/CC"/>
    <s v="20200042501972401017"/>
    <m/>
    <m/>
    <s v="230"/>
    <s v="Intervenir 220 puentes."/>
    <s v="Puentes intervenidos"/>
    <n v="220"/>
    <n v="70"/>
    <s v="P&gt;298065/04 0017"/>
    <s v="ambiental"/>
    <n v="165186000"/>
    <n v="10"/>
    <s v="Num"/>
    <m/>
    <m/>
    <m/>
    <s v="OK"/>
    <m/>
    <m/>
    <m/>
    <n v="0"/>
    <s v="OK"/>
    <m/>
  </r>
  <r>
    <s v="24"/>
    <s v="TRANSPORTE"/>
    <s v="259296"/>
    <s v="2020004250197"/>
    <s v="P&gt;298065"/>
    <s v="Construcción , mejoramiento, rehabilitación y mantenimiento de puentes en el Departamento de Cundinamarca"/>
    <x v="1"/>
    <s v="P&gt;298065/04"/>
    <s v="2401017"/>
    <s v="Puente construido"/>
    <s v="2.3.2.01.01.001.03.05"/>
    <x v="6"/>
    <s v="1-0101"/>
    <s v="5/230/CC"/>
    <s v="20200042501972401017"/>
    <m/>
    <m/>
    <s v="230"/>
    <s v="Intervenir 220 puentes."/>
    <s v="Puentes intervenidos"/>
    <n v="220"/>
    <n v="70"/>
    <s v="P&gt;298065/04 0024"/>
    <s v="Estudios y Diseños"/>
    <n v="550620000"/>
    <n v="10"/>
    <s v="Num"/>
    <m/>
    <m/>
    <m/>
    <s v="OK"/>
    <m/>
    <m/>
    <m/>
    <n v="0"/>
    <s v="OK"/>
    <m/>
  </r>
  <r>
    <s v="24"/>
    <s v="TRANSPORTE"/>
    <s v="271669"/>
    <s v="2020004250196"/>
    <s v="P&gt;298066"/>
    <s v="Mejoramiento de la red vial secundaria y terciaria del Departamento de Cundinamarca"/>
    <x v="0"/>
    <s v="P&gt;298066/02"/>
    <s v="2402042"/>
    <s v="Placa huella construida"/>
    <s v="2.3.2.01.01.001.03.02"/>
    <x v="6"/>
    <s v="6-4400"/>
    <s v="5/233/CC"/>
    <s v="20200042501962402042"/>
    <n v="3179153400"/>
    <n v="0"/>
    <s v="233"/>
    <s v="Construir un millón de m2 de placa huella."/>
    <s v="Metros cuadrados intervenidos"/>
    <n v="1000000"/>
    <n v="300000"/>
    <m/>
    <m/>
    <m/>
    <m/>
    <m/>
    <m/>
    <m/>
    <m/>
    <m/>
    <m/>
    <m/>
    <m/>
    <m/>
    <m/>
    <m/>
  </r>
  <r>
    <s v="24"/>
    <s v="TRANSPORTE"/>
    <s v="271669"/>
    <s v="2020004250196"/>
    <s v="P&gt;298066"/>
    <s v="Mejoramiento de la red vial secundaria y terciaria del Departamento de Cundinamarca"/>
    <x v="1"/>
    <s v="P&gt;298066/02"/>
    <s v="2402042"/>
    <s v="Placa huella construida"/>
    <s v="2.3.2.01.01.001.03.02"/>
    <x v="6"/>
    <s v="6-4400"/>
    <s v="5/233/CC"/>
    <s v="20200042501962402042"/>
    <m/>
    <m/>
    <s v="233"/>
    <s v="Construir un millón de m2 de placa huella."/>
    <s v="Metros cuadrados intervenidos"/>
    <n v="1000000"/>
    <n v="300000"/>
    <s v="P&gt;298066/02 0001"/>
    <s v="Gestión ambiental"/>
    <n v="677789737"/>
    <n v="7"/>
    <s v="Num"/>
    <m/>
    <m/>
    <m/>
    <s v="OK"/>
    <m/>
    <m/>
    <m/>
    <n v="0"/>
    <s v="OK"/>
    <m/>
  </r>
  <r>
    <s v="24"/>
    <s v="TRANSPORTE"/>
    <s v="271669"/>
    <s v="2020004250196"/>
    <s v="P&gt;298066"/>
    <s v="Mejoramiento de la red vial secundaria y terciaria del Departamento de Cundinamarca"/>
    <x v="1"/>
    <s v="P&gt;298066/02"/>
    <s v="2402042"/>
    <s v="Placa huella construida"/>
    <s v="2.3.2.01.01.001.03.02"/>
    <x v="6"/>
    <s v="6-4400"/>
    <s v="5/233/CC"/>
    <s v="20200042501962402042"/>
    <m/>
    <m/>
    <s v="233"/>
    <s v="Construir un millón de m2 de placa huella."/>
    <s v="Metros cuadrados intervenidos"/>
    <n v="1000000"/>
    <n v="300000"/>
    <s v="P&gt;298066/02 0003"/>
    <s v="Interventoría"/>
    <n v="2259299122"/>
    <n v="7"/>
    <s v="Num"/>
    <d v="2021-01-01T00:00:00"/>
    <n v="12"/>
    <n v="1"/>
    <s v="OK"/>
    <n v="20000000"/>
    <m/>
    <m/>
    <n v="20000000"/>
    <s v="OK"/>
    <s v="SUBGERENCIA INFRAESTRUCTURA "/>
  </r>
  <r>
    <s v="24"/>
    <s v="TRANSPORTE"/>
    <s v="271669"/>
    <s v="2020004250196"/>
    <s v="P&gt;298066"/>
    <s v="Mejoramiento de la red vial secundaria y terciaria del Departamento de Cundinamarca"/>
    <x v="1"/>
    <s v="P&gt;298066/02"/>
    <s v="2402042"/>
    <s v="Placa huella construida"/>
    <s v="2.3.2.01.01.001.03.02"/>
    <x v="6"/>
    <s v="6-4400"/>
    <s v="5/233/CC"/>
    <s v="20200042501962402042"/>
    <m/>
    <m/>
    <s v="233"/>
    <s v="Construir un millón de m2 de placa huella."/>
    <s v="Metros cuadrados intervenidos"/>
    <n v="1000000"/>
    <n v="300000"/>
    <s v="P&gt;298066/02 0006"/>
    <s v="Gestión de proyectos a nivel local y nacional y seguimiento a la ejecución de proyectos"/>
    <n v="1129649561"/>
    <n v="8"/>
    <s v="Num"/>
    <d v="2021-01-01T00:00:00"/>
    <n v="12"/>
    <n v="3"/>
    <s v="OK"/>
    <n v="179153400"/>
    <m/>
    <m/>
    <n v="179153400"/>
    <s v="OK"/>
    <s v="SUBGERENCIA INFRAESTRUCTURA "/>
  </r>
  <r>
    <s v="24"/>
    <s v="TRANSPORTE"/>
    <s v="271669"/>
    <s v="2020004250196"/>
    <s v="P&gt;298066"/>
    <s v="Mejoramiento de la red vial secundaria y terciaria del Departamento de Cundinamarca"/>
    <x v="1"/>
    <s v="P&gt;298066/02"/>
    <s v="2402042"/>
    <s v="Placa huella construida"/>
    <s v="2.3.2.01.01.001.03.02"/>
    <x v="6"/>
    <s v="6-4400"/>
    <s v="5/233/CC"/>
    <s v="20200042501962402042"/>
    <m/>
    <m/>
    <s v="233"/>
    <s v="Construir un millón de m2 de placa huella."/>
    <s v="Metros cuadrados intervenidos"/>
    <n v="1000000"/>
    <n v="300000"/>
    <s v="P&gt;298066/02 0007"/>
    <s v="Estudios y Diseños"/>
    <n v="1129649560"/>
    <n v="7"/>
    <s v="Num"/>
    <m/>
    <m/>
    <m/>
    <s v="OK"/>
    <m/>
    <m/>
    <m/>
    <n v="0"/>
    <s v="OK"/>
    <m/>
  </r>
  <r>
    <s v="24"/>
    <s v="TRANSPORTE"/>
    <s v="271669"/>
    <s v="2020004250196"/>
    <s v="P&gt;298066"/>
    <s v="Mejoramiento de la red vial secundaria y terciaria del Departamento de Cundinamarca"/>
    <x v="1"/>
    <s v="P&gt;298066/02"/>
    <s v="2402042"/>
    <s v="Placa huella construida"/>
    <s v="2.3.2.01.01.001.03.02"/>
    <x v="6"/>
    <s v="6-4400"/>
    <s v="5/233/CC"/>
    <s v="20200042501962402042"/>
    <m/>
    <m/>
    <s v="233"/>
    <s v="Construir un millón de m2 de placa huella."/>
    <s v="Metros cuadrados intervenidos"/>
    <n v="1000000"/>
    <n v="300000"/>
    <s v="P&gt;298066/02 0008"/>
    <s v="Infraestructura física"/>
    <n v="22592991222"/>
    <n v="130000"/>
    <s v="M"/>
    <d v="2021-01-01T00:00:00"/>
    <n v="12"/>
    <n v="6000"/>
    <s v="OK"/>
    <n v="2980000000"/>
    <m/>
    <m/>
    <n v="2980000000"/>
    <s v="OK"/>
    <s v="SUBGERENCIA INFRAESTRUCTURA "/>
  </r>
  <r>
    <s v="24"/>
    <s v="TRANSPORTE"/>
    <s v="271669"/>
    <s v="2020004250196"/>
    <s v="P&gt;298066"/>
    <s v="Mejoramiento de la red vial secundaria y terciaria del Departamento de Cundinamarca"/>
    <x v="1"/>
    <s v="P&gt;298066/02"/>
    <s v="2402042"/>
    <s v="Placa huella construida"/>
    <s v="2.3.2.01.01.001.03.02"/>
    <x v="6"/>
    <s v="6-4400"/>
    <s v="5/233/CC"/>
    <s v="20200042501962402042"/>
    <m/>
    <m/>
    <s v="233"/>
    <s v="Construir un millón de m2 de placa huella."/>
    <s v="Metros cuadrados intervenidos"/>
    <n v="1000000"/>
    <n v="300000"/>
    <s v="P&gt;298066/02 0010"/>
    <s v="Gestión predial"/>
    <n v="677789737"/>
    <n v="7"/>
    <s v="Num"/>
    <m/>
    <m/>
    <m/>
    <s v="OK"/>
    <m/>
    <m/>
    <m/>
    <n v="0"/>
    <s v="OK"/>
    <m/>
  </r>
  <r>
    <s v="24"/>
    <s v="TRANSPORTE"/>
    <s v="271669"/>
    <s v="2020004250196"/>
    <s v="P&gt;298066"/>
    <s v="Mejoramiento de la red vial secundaria y terciaria del Departamento de Cundinamarca"/>
    <x v="0"/>
    <s v="P&gt;298066/02"/>
    <s v="2402042"/>
    <s v="Placa huella construida"/>
    <s v="2.3.2.01.01.001.03.02"/>
    <x v="6"/>
    <s v="1-0100"/>
    <s v="5/233/CC"/>
    <s v="20200042501962402042"/>
    <n v="16820846600"/>
    <n v="0"/>
    <s v="233"/>
    <s v="Construir un millón de m2 de placa huella."/>
    <s v="Metros cuadrados intervenidos"/>
    <n v="1000000"/>
    <n v="300000"/>
    <m/>
    <m/>
    <m/>
    <m/>
    <m/>
    <m/>
    <m/>
    <m/>
    <m/>
    <m/>
    <m/>
    <m/>
    <m/>
    <m/>
    <m/>
  </r>
  <r>
    <s v="24"/>
    <s v="TRANSPORTE"/>
    <s v="271669"/>
    <s v="2020004250196"/>
    <s v="P&gt;298066"/>
    <s v="Mejoramiento de la red vial secundaria y terciaria del Departamento de Cundinamarca"/>
    <x v="1"/>
    <s v="P&gt;298066/02"/>
    <s v="2402042"/>
    <s v="Placa huella construida"/>
    <s v="2.3.2.01.01.001.03.02"/>
    <x v="6"/>
    <s v="1-0100"/>
    <s v="5/233/CC"/>
    <s v="20200042501962402042"/>
    <m/>
    <m/>
    <s v="233"/>
    <s v="Construir un millón de m2 de placa huella."/>
    <s v="Metros cuadrados intervenidos"/>
    <n v="1000000"/>
    <n v="300000"/>
    <s v="P&gt;298066/02 0001"/>
    <s v="Gestión ambiental"/>
    <n v="677789737"/>
    <n v="7"/>
    <s v="Num"/>
    <m/>
    <m/>
    <m/>
    <s v="OK"/>
    <m/>
    <m/>
    <m/>
    <n v="0"/>
    <s v="OK"/>
    <m/>
  </r>
  <r>
    <s v="24"/>
    <s v="TRANSPORTE"/>
    <s v="271669"/>
    <s v="2020004250196"/>
    <s v="P&gt;298066"/>
    <s v="Mejoramiento de la red vial secundaria y terciaria del Departamento de Cundinamarca"/>
    <x v="1"/>
    <s v="P&gt;298066/02"/>
    <s v="2402042"/>
    <s v="Placa huella construida"/>
    <s v="2.3.2.01.01.001.03.02"/>
    <x v="6"/>
    <s v="1-0100"/>
    <s v="5/233/CC"/>
    <s v="20200042501962402042"/>
    <m/>
    <m/>
    <s v="233"/>
    <s v="Construir un millón de m2 de placa huella."/>
    <s v="Metros cuadrados intervenidos"/>
    <n v="1000000"/>
    <n v="300000"/>
    <s v="P&gt;298066/02 0003"/>
    <s v="Interventoría"/>
    <n v="2259299122"/>
    <n v="7"/>
    <s v="Num"/>
    <d v="2021-01-01T00:00:00"/>
    <n v="12"/>
    <n v="2"/>
    <s v="OK"/>
    <n v="50000000"/>
    <m/>
    <m/>
    <n v="50000000"/>
    <s v="OK"/>
    <s v="SUBGERENCIA INFRAESTRUCTURA "/>
  </r>
  <r>
    <s v="24"/>
    <s v="TRANSPORTE"/>
    <s v="271669"/>
    <s v="2020004250196"/>
    <s v="P&gt;298066"/>
    <s v="Mejoramiento de la red vial secundaria y terciaria del Departamento de Cundinamarca"/>
    <x v="1"/>
    <s v="P&gt;298066/02"/>
    <s v="2402042"/>
    <s v="Placa huella construida"/>
    <s v="2.3.2.01.01.001.03.02"/>
    <x v="6"/>
    <s v="1-0100"/>
    <s v="5/233/CC"/>
    <s v="20200042501962402042"/>
    <m/>
    <m/>
    <s v="233"/>
    <s v="Construir un millón de m2 de placa huella."/>
    <s v="Metros cuadrados intervenidos"/>
    <n v="1000000"/>
    <n v="300000"/>
    <s v="P&gt;298066/02 0006"/>
    <s v="Gestión de proyectos a nivel local y nacional y seguimiento a la ejecución de proyectos"/>
    <n v="1129649561"/>
    <n v="8"/>
    <s v="Num"/>
    <d v="2021-01-01T00:00:00"/>
    <n v="12"/>
    <n v="4"/>
    <s v="OK"/>
    <n v="770846600"/>
    <m/>
    <m/>
    <n v="770846600"/>
    <s v="OK"/>
    <s v="SUBGERENCIA INFRAESTRUCTURA "/>
  </r>
  <r>
    <s v="24"/>
    <s v="TRANSPORTE"/>
    <s v="271669"/>
    <s v="2020004250196"/>
    <s v="P&gt;298066"/>
    <s v="Mejoramiento de la red vial secundaria y terciaria del Departamento de Cundinamarca"/>
    <x v="1"/>
    <s v="P&gt;298066/02"/>
    <s v="2402042"/>
    <s v="Placa huella construida"/>
    <s v="2.3.2.01.01.001.03.02"/>
    <x v="6"/>
    <s v="1-0100"/>
    <s v="5/233/CC"/>
    <s v="20200042501962402042"/>
    <m/>
    <m/>
    <s v="233"/>
    <s v="Construir un millón de m2 de placa huella."/>
    <s v="Metros cuadrados intervenidos"/>
    <n v="1000000"/>
    <n v="300000"/>
    <s v="P&gt;298066/02 0007"/>
    <s v="Estudios y Diseños"/>
    <n v="1129649560"/>
    <n v="7"/>
    <s v="Num"/>
    <m/>
    <m/>
    <m/>
    <s v="OK"/>
    <m/>
    <m/>
    <m/>
    <n v="0"/>
    <s v="OK"/>
    <m/>
  </r>
  <r>
    <s v="24"/>
    <s v="TRANSPORTE"/>
    <s v="271669"/>
    <s v="2020004250196"/>
    <s v="P&gt;298066"/>
    <s v="Mejoramiento de la red vial secundaria y terciaria del Departamento de Cundinamarca"/>
    <x v="1"/>
    <s v="P&gt;298066/02"/>
    <s v="2402042"/>
    <s v="Placa huella construida"/>
    <s v="2.3.2.01.01.001.03.02"/>
    <x v="6"/>
    <s v="1-0100"/>
    <s v="5/233/CC"/>
    <s v="20200042501962402042"/>
    <m/>
    <m/>
    <s v="233"/>
    <s v="Construir un millón de m2 de placa huella."/>
    <s v="Metros cuadrados intervenidos"/>
    <n v="1000000"/>
    <n v="300000"/>
    <s v="P&gt;298066/02 0008"/>
    <s v="Infraestructura física"/>
    <n v="22592991222"/>
    <n v="130000"/>
    <s v="M"/>
    <d v="2021-01-01T00:00:00"/>
    <n v="12"/>
    <n v="8"/>
    <s v="OK"/>
    <n v="16000000000"/>
    <m/>
    <m/>
    <n v="16000000000"/>
    <s v="OK"/>
    <s v="SUBGERENCIA INFRAESTRUCTURA "/>
  </r>
  <r>
    <s v="24"/>
    <s v="TRANSPORTE"/>
    <s v="271669"/>
    <s v="2020004250196"/>
    <s v="P&gt;298066"/>
    <s v="Mejoramiento de la red vial secundaria y terciaria del Departamento de Cundinamarca"/>
    <x v="1"/>
    <s v="P&gt;298066/02"/>
    <s v="2402042"/>
    <s v="Placa huella construida"/>
    <s v="2.3.2.01.01.001.03.02"/>
    <x v="6"/>
    <s v="1-0100"/>
    <s v="5/233/CC"/>
    <s v="20200042501962402042"/>
    <m/>
    <m/>
    <s v="233"/>
    <s v="Construir un millón de m2 de placa huella."/>
    <s v="Metros cuadrados intervenidos"/>
    <n v="1000000"/>
    <n v="300000"/>
    <s v="P&gt;298066/02 0010"/>
    <s v="Gestión predial"/>
    <n v="677789737"/>
    <n v="7"/>
    <s v="Num"/>
    <m/>
    <m/>
    <m/>
    <s v="OK"/>
    <m/>
    <m/>
    <m/>
    <n v="0"/>
    <s v="OK"/>
    <m/>
  </r>
  <r>
    <s v="21"/>
    <s v="MINAS Y ENERGÍA"/>
    <s v="277853"/>
    <s v="2020004250216"/>
    <s v="P&gt;298070"/>
    <s v="Estudios y Diseños para la Construcción de la Primera Fase del Centro de Formación, Investigación e Innovación Minero - Ene"/>
    <x v="0"/>
    <s v="P&gt;298070/01"/>
    <s v="2199068"/>
    <s v="Estudios de preinversión"/>
    <s v="2.3.2.02.02.009"/>
    <x v="6"/>
    <s v="1-0100"/>
    <s v="5/238/FC"/>
    <s v="20200042502162199068"/>
    <n v="420000000"/>
    <n v="0"/>
    <s v="238"/>
    <s v="Implementar la primera fase del centro de formación minero energético de Cundinamarca."/>
    <s v="Fases implementadas"/>
    <n v="1"/>
    <n v="7.4999999999999997E-2"/>
    <m/>
    <m/>
    <m/>
    <m/>
    <m/>
    <m/>
    <m/>
    <m/>
    <m/>
    <m/>
    <m/>
    <m/>
    <m/>
    <m/>
    <m/>
  </r>
  <r>
    <s v="21"/>
    <s v="MINAS Y ENERGÍA"/>
    <s v="277853"/>
    <s v="2020004250216"/>
    <s v="P&gt;298070"/>
    <s v="Estudios y Diseños para la Construcción de la Primera Fase del Centro de Formación, Investigación e Innovación Minero - Ene"/>
    <x v="1"/>
    <s v="P&gt;298070/01"/>
    <s v="2199068"/>
    <s v="Estudios de preinversión"/>
    <s v="2.3.2.02.02.009"/>
    <x v="6"/>
    <s v="1-0100"/>
    <s v="5/238/FC"/>
    <s v="20200042502162199068"/>
    <m/>
    <m/>
    <s v="238"/>
    <s v="Implementar la primera fase del centro de formación minero energético de Cundinamarca."/>
    <s v="Fases implementadas"/>
    <n v="1"/>
    <n v="7.4999999999999997E-2"/>
    <s v="P&gt;298070/01 0001"/>
    <s v="Realizar Estudios y Diseños para la construcción del centro de formación"/>
    <n v="383526028"/>
    <n v="2100"/>
    <s v="M-2"/>
    <d v="2021-01-01T00:00:00"/>
    <n v="12"/>
    <n v="7.4999999999999997E-2"/>
    <s v="OK"/>
    <n v="299077000"/>
    <m/>
    <m/>
    <n v="299077000"/>
    <s v="OK"/>
    <s v="SUBGERENCIA DE CONSTRUCCIONES"/>
  </r>
  <r>
    <s v="21"/>
    <s v="MINAS Y ENERGÍA"/>
    <s v="277853"/>
    <s v="2020004250216"/>
    <s v="P&gt;298070"/>
    <s v="Estudios y Diseños para la Construcción de la Primera Fase del Centro de Formación, Investigación e Innovación Minero - Ene"/>
    <x v="1"/>
    <s v="P&gt;298070/01"/>
    <s v="2199068"/>
    <s v="Estudios de preinversión"/>
    <s v="2.3.2.02.02.009"/>
    <x v="6"/>
    <s v="1-0100"/>
    <s v="5/238/FC"/>
    <s v="20200042502162199068"/>
    <m/>
    <m/>
    <s v="238"/>
    <s v="Implementar la primera fase del centro de formación minero energético de Cundinamarca."/>
    <s v="Fases implementadas"/>
    <n v="1"/>
    <n v="7.4999999999999997E-2"/>
    <s v="P&gt;298070/01 0002"/>
    <s v="Contratar la Interventoría"/>
    <n v="150000000"/>
    <n v="1"/>
    <s v="Num"/>
    <d v="2021-01-01T00:00:00"/>
    <n v="12"/>
    <n v="7.4999999999999997E-2"/>
    <s v="OK"/>
    <n v="120923000"/>
    <m/>
    <m/>
    <n v="120923000"/>
    <s v="OK"/>
    <s v="SUBGERENCIA DE CONSTRUCCIONES"/>
  </r>
  <r>
    <s v="24"/>
    <s v="TRANSPORTE"/>
    <s v="264343"/>
    <s v="2020004250213"/>
    <s v="P&gt;298080"/>
    <s v="Fortalecimiento de la red vial regional a través de esquemas especiales de recaudo en el Departamento de Cundinamarca"/>
    <x v="0"/>
    <s v="P&gt;298080/01"/>
    <s v="2402025"/>
    <s v="Estación de peaje construida en la red vial secundaria"/>
    <s v="2.3.2.01.01.001.03.19"/>
    <x v="6"/>
    <s v="6-4400"/>
    <s v="5/226/FC"/>
    <s v="20200042502132402025"/>
    <n v="2860000000"/>
    <n v="0"/>
    <s v="226"/>
    <s v="Mejorar 270 kilómetros de vías de segundo orden."/>
    <s v="Km mejorados"/>
    <n v="270"/>
    <n v="85"/>
    <m/>
    <m/>
    <m/>
    <m/>
    <m/>
    <m/>
    <m/>
    <m/>
    <m/>
    <m/>
    <m/>
    <m/>
    <m/>
    <m/>
    <m/>
  </r>
  <r>
    <s v="24"/>
    <s v="TRANSPORTE"/>
    <s v="264343"/>
    <s v="2020004250213"/>
    <s v="P&gt;298080"/>
    <s v="Fortalecimiento de la red vial regional a través de esquemas especiales de recaudo en el Departamento de Cundinamarca"/>
    <x v="1"/>
    <s v="P&gt;298080/01"/>
    <s v="2402025"/>
    <s v="Estación de peaje construida en la red vial secundaria"/>
    <s v="2.3.2.01.01.001.03.19"/>
    <x v="6"/>
    <s v="6-4400"/>
    <s v="5/226/FC"/>
    <s v="20200042502132402025"/>
    <m/>
    <m/>
    <s v="226"/>
    <s v="Mejorar 270 kilómetros de vías de segundo orden."/>
    <s v="Km mejorados"/>
    <n v="270"/>
    <n v="85"/>
    <s v="P&gt;298080/01 0002"/>
    <s v="Gestión predial"/>
    <n v="95114753"/>
    <n v="10"/>
    <s v="Num"/>
    <d v="2021-01-01T00:00:00"/>
    <n v="12"/>
    <n v="3"/>
    <s v="OK"/>
    <n v="90000000"/>
    <m/>
    <m/>
    <n v="90000000"/>
    <s v="OK"/>
    <s v="SUBGERENCIA DE INFRAESTRUCTURA"/>
  </r>
  <r>
    <s v="24"/>
    <s v="TRANSPORTE"/>
    <s v="264343"/>
    <s v="2020004250213"/>
    <s v="P&gt;298080"/>
    <s v="Fortalecimiento de la red vial regional a través de esquemas especiales de recaudo en el Departamento de Cundinamarca"/>
    <x v="1"/>
    <s v="P&gt;298080/01"/>
    <s v="2402025"/>
    <s v="Estación de peaje construida en la red vial secundaria"/>
    <s v="2.3.2.01.01.001.03.19"/>
    <x v="6"/>
    <s v="6-4400"/>
    <s v="5/226/FC"/>
    <s v="20200042502132402025"/>
    <m/>
    <m/>
    <s v="226"/>
    <s v="Mejorar 270 kilómetros de vías de segundo orden."/>
    <s v="Km mejorados"/>
    <n v="270"/>
    <n v="85"/>
    <s v="P&gt;298080/01 0004"/>
    <s v="Infraestructura física"/>
    <n v="3170491770"/>
    <n v="2"/>
    <s v="UN"/>
    <d v="2021-01-01T00:00:00"/>
    <n v="12"/>
    <n v="2"/>
    <s v="OK"/>
    <n v="2405000000"/>
    <m/>
    <m/>
    <n v="2405000000"/>
    <s v="OK"/>
    <s v="SUBGERENCIA DE INFRAESTRUCTURA"/>
  </r>
  <r>
    <s v="24"/>
    <s v="TRANSPORTE"/>
    <s v="264343"/>
    <s v="2020004250213"/>
    <s v="P&gt;298080"/>
    <s v="Fortalecimiento de la red vial regional a través de esquemas especiales de recaudo en el Departamento de Cundinamarca"/>
    <x v="1"/>
    <s v="P&gt;298080/01"/>
    <s v="2402025"/>
    <s v="Estación de peaje construida en la red vial secundaria"/>
    <s v="2.3.2.01.01.001.03.19"/>
    <x v="6"/>
    <s v="6-4400"/>
    <s v="5/226/FC"/>
    <s v="20200042502132402025"/>
    <m/>
    <m/>
    <s v="226"/>
    <s v="Mejorar 270 kilómetros de vías de segundo orden."/>
    <s v="Km mejorados"/>
    <n v="270"/>
    <n v="85"/>
    <s v="P&gt;298080/01 0005"/>
    <s v="Gestión ambiental"/>
    <n v="95114753"/>
    <n v="10"/>
    <s v="Num"/>
    <d v="2021-01-01T00:00:00"/>
    <n v="12"/>
    <n v="3"/>
    <s v="OK"/>
    <n v="90000000"/>
    <m/>
    <m/>
    <n v="90000000"/>
    <s v="OK"/>
    <s v="SUBGERENCIA DE INFRAESTRUCTURA"/>
  </r>
  <r>
    <s v="24"/>
    <s v="TRANSPORTE"/>
    <s v="264343"/>
    <s v="2020004250213"/>
    <s v="P&gt;298080"/>
    <s v="Fortalecimiento de la red vial regional a través de esquemas especiales de recaudo en el Departamento de Cundinamarca"/>
    <x v="1"/>
    <s v="P&gt;298080/01"/>
    <s v="2402025"/>
    <s v="Estación de peaje construida en la red vial secundaria"/>
    <s v="2.3.2.01.01.001.03.19"/>
    <x v="6"/>
    <s v="6-4400"/>
    <s v="5/226/FC"/>
    <s v="20200042502132402025"/>
    <m/>
    <m/>
    <s v="226"/>
    <s v="Mejorar 270 kilómetros de vías de segundo orden."/>
    <s v="Km mejorados"/>
    <n v="270"/>
    <n v="85"/>
    <s v="P&gt;298080/01 0008"/>
    <s v="Interventoría"/>
    <n v="317049177"/>
    <n v="10"/>
    <s v="Num"/>
    <d v="2021-01-01T00:00:00"/>
    <n v="12"/>
    <n v="5"/>
    <s v="OK"/>
    <n v="25000000"/>
    <m/>
    <m/>
    <n v="25000000"/>
    <s v="OK"/>
    <s v="SUBGERENCIA DE INFRAESTRUCTURA"/>
  </r>
  <r>
    <s v="24"/>
    <s v="TRANSPORTE"/>
    <s v="264343"/>
    <s v="2020004250213"/>
    <s v="P&gt;298080"/>
    <s v="Fortalecimiento de la red vial regional a través de esquemas especiales de recaudo en el Departamento de Cundinamarca"/>
    <x v="1"/>
    <s v="P&gt;298080/01"/>
    <s v="2402025"/>
    <s v="Estación de peaje construida en la red vial secundaria"/>
    <s v="2.3.2.01.01.001.03.19"/>
    <x v="6"/>
    <s v="6-4400"/>
    <s v="5/226/FC"/>
    <s v="20200042502132402025"/>
    <m/>
    <m/>
    <s v="226"/>
    <s v="Mejorar 270 kilómetros de vías de segundo orden."/>
    <s v="Km mejorados"/>
    <n v="270"/>
    <n v="85"/>
    <s v="P&gt;298080/01 0011"/>
    <s v="Estudios y diseños"/>
    <n v="158524588"/>
    <n v="12"/>
    <s v="Num"/>
    <d v="2021-01-01T00:00:00"/>
    <n v="12"/>
    <n v="3"/>
    <s v="OK"/>
    <n v="100000000"/>
    <m/>
    <m/>
    <n v="100000000"/>
    <s v="OK"/>
    <s v="SUBGERENCIA DE INFRAESTRUCTURA"/>
  </r>
  <r>
    <s v="24"/>
    <s v="TRANSPORTE"/>
    <s v="264343"/>
    <s v="2020004250213"/>
    <s v="P&gt;298080"/>
    <s v="Fortalecimiento de la red vial regional a través de esquemas especiales de recaudo en el Departamento de Cundinamarca"/>
    <x v="1"/>
    <s v="P&gt;298080/01"/>
    <s v="2402025"/>
    <s v="Estación de peaje construida en la red vial secundaria"/>
    <s v="2.3.2.01.01.001.03.19"/>
    <x v="6"/>
    <s v="6-4400"/>
    <s v="5/226/FC"/>
    <s v="20200042502132402025"/>
    <m/>
    <m/>
    <s v="226"/>
    <s v="Mejorar 270 kilómetros de vías de segundo orden."/>
    <s v="Km mejorados"/>
    <n v="270"/>
    <n v="85"/>
    <s v="P&gt;298080/01 0012"/>
    <s v="Gestión de proyectos a nivel local y nacional y seguimiento a la ejecución de proyectos"/>
    <n v="158524588"/>
    <n v="12"/>
    <s v="Num"/>
    <d v="2021-01-01T00:00:00"/>
    <n v="12"/>
    <n v="5"/>
    <s v="OK"/>
    <n v="150000000"/>
    <m/>
    <m/>
    <n v="150000000"/>
    <s v="OK"/>
    <s v="SUBGERENCIA DE INFRAESTRUCTURA"/>
  </r>
  <r>
    <s v="24"/>
    <s v="TRANSPORTE"/>
    <s v="264343"/>
    <s v="2020004250213"/>
    <s v="P&gt;298080"/>
    <s v="Fortalecimiento de la red vial regional a través de esquemas especiales de recaudo en el Departamento de Cundinamarca"/>
    <x v="0"/>
    <s v="P&gt;298080/02"/>
    <s v="2402027"/>
    <s v="Peaje de la red vial secundaria con servicio de administración"/>
    <s v="2.3.2.01.01.001.03.02"/>
    <x v="6"/>
    <s v="1-0300"/>
    <s v="5/227/CC"/>
    <s v="20200042502132402027"/>
    <n v="2442712433"/>
    <m/>
    <s v="227"/>
    <s v="Rehabilitar 130 kilómetros de vías de segundo orden."/>
    <s v="Km rehabilitados"/>
    <n v="130"/>
    <n v="55"/>
    <m/>
    <m/>
    <m/>
    <m/>
    <m/>
    <m/>
    <m/>
    <m/>
    <m/>
    <m/>
    <m/>
    <m/>
    <m/>
    <m/>
    <m/>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6"/>
    <s v="1-0300"/>
    <s v="5/227/CC"/>
    <s v="20200042502132402027"/>
    <m/>
    <m/>
    <s v="227"/>
    <s v="Rehabilitar 130 kilómetros de vías de segundo orden."/>
    <s v="Km rehabilitados"/>
    <n v="130"/>
    <n v="55"/>
    <s v="P&gt;298080/02 0003"/>
    <s v="Gestión de proyectos a nivel local y nacional y seguimiento a la ejecución de proyectos"/>
    <n v="22904096600"/>
    <n v="13"/>
    <s v="Num"/>
    <d v="2021-01-01T00:00:00"/>
    <n v="12"/>
    <n v="2"/>
    <s v="OK"/>
    <n v="442712433"/>
    <m/>
    <m/>
    <n v="442712433"/>
    <s v="OK"/>
    <s v="SUBGERENCIA DE INFRAESTRUCTURA"/>
  </r>
  <r>
    <n v="45"/>
    <s v="GOBIERNO TERRITORIAL"/>
    <s v="273789"/>
    <s v="2020004250258"/>
    <s v="P&gt;298132"/>
    <s v="Modernización y potencialización de los procesos administrativos y de recaudo tributario integrantes del sistema financiero de"/>
    <x v="0"/>
    <s v="P&gt;298132/01"/>
    <s v="4599023"/>
    <s v="Servicio de Implementación Sistemas de Gestión"/>
    <s v="2.3.2.02.02.009"/>
    <x v="7"/>
    <d v="6002-03-01T00:00:00"/>
    <s v="5/407/CC"/>
    <s v="20200042502584599023"/>
    <n v="938902824"/>
    <m/>
    <s v="407"/>
    <s v="Implementar 4 planes de fiscalización tributaria y operativa de los tributos departamentales."/>
    <s v="Planes implementados"/>
    <n v="4"/>
    <n v="1"/>
    <m/>
    <m/>
    <m/>
    <m/>
    <m/>
    <m/>
    <m/>
    <m/>
    <m/>
    <m/>
    <m/>
    <m/>
    <m/>
    <m/>
    <m/>
  </r>
  <r>
    <n v="45"/>
    <s v="GOBIERNO TERRITORIAL"/>
    <s v="273789"/>
    <s v="2020004250258"/>
    <s v="P&gt;298132"/>
    <s v="Modernización y potencialización de los procesos administrativos y de recaudo tributario integrantes del sistema financiero de"/>
    <x v="1"/>
    <s v="P&gt;298132/01"/>
    <s v="4599023"/>
    <s v="Servicio de Implementación Sistemas de Gestión"/>
    <s v="2.3.2.02.02.009"/>
    <x v="7"/>
    <d v="6002-03-01T00:00:00"/>
    <s v="5/407/CC"/>
    <s v="20200042502584599023"/>
    <m/>
    <m/>
    <s v="407"/>
    <s v="Implementar 4 planes de fiscalización tributaria y operativa de los tributos departamentales."/>
    <s v="Planes implementados"/>
    <n v="4"/>
    <n v="1"/>
    <s v="P&gt;298132/01 0001"/>
    <s v="INSTRUMENTOS DE SEÑALIZACIÓN"/>
    <n v="13370706581"/>
    <n v="1"/>
    <s v="Num"/>
    <m/>
    <m/>
    <m/>
    <s v="OK"/>
    <m/>
    <m/>
    <m/>
    <m/>
    <m/>
    <m/>
  </r>
  <r>
    <n v="45"/>
    <s v="GOBIERNO TERRITORIAL"/>
    <s v="273789"/>
    <s v="2020004250258"/>
    <s v="P&gt;298132"/>
    <s v="Modernización y potencialización de los procesos administrativos y de recaudo tributario integrantes del sistema financiero de"/>
    <x v="1"/>
    <s v="P&gt;298132/01"/>
    <s v="4599023"/>
    <s v="Servicio de Implementación Sistemas de Gestión"/>
    <s v="2.3.2.02.02.009"/>
    <x v="7"/>
    <d v="6002-03-01T00:00:00"/>
    <s v="5/407/CC"/>
    <s v="20200042502584599023"/>
    <m/>
    <m/>
    <s v="407"/>
    <s v="Implementar 4 planes de fiscalización tributaria y operativa de los tributos departamentales."/>
    <s v="Planes implementados"/>
    <n v="4"/>
    <n v="1"/>
    <s v="P&gt;298132/01 0002"/>
    <s v="ALMACENAMIENTO"/>
    <n v="602550000"/>
    <n v="1"/>
    <s v="Num"/>
    <d v="2021-01-02T00:00:00"/>
    <n v="11"/>
    <n v="1"/>
    <s v="OK"/>
    <m/>
    <m/>
    <m/>
    <m/>
    <m/>
    <m/>
  </r>
  <r>
    <n v="45"/>
    <s v="GOBIERNO TERRITORIAL"/>
    <s v="273789"/>
    <s v="2020004250258"/>
    <s v="P&gt;298132"/>
    <s v="Modernización y potencialización de los procesos administrativos y de recaudo tributario integrantes del sistema financiero de"/>
    <x v="1"/>
    <s v="P&gt;298132/01"/>
    <s v="4599023"/>
    <s v="Servicio de Implementación Sistemas de Gestión"/>
    <s v="2.3.2.02.02.009"/>
    <x v="7"/>
    <d v="6002-03-01T00:00:00"/>
    <s v="5/407/CC"/>
    <s v="20200042502584599023"/>
    <m/>
    <m/>
    <s v="407"/>
    <s v="Implementar 4 planes de fiscalización tributaria y operativa de los tributos departamentales."/>
    <s v="Planes implementados"/>
    <n v="4"/>
    <n v="1"/>
    <s v="P&gt;298132/01 0003"/>
    <s v="DESTRUCCION"/>
    <n v="219862461"/>
    <n v="1"/>
    <s v="Num"/>
    <d v="2021-01-01T00:00:00"/>
    <n v="12"/>
    <n v="1"/>
    <s v="OK"/>
    <m/>
    <m/>
    <m/>
    <m/>
    <m/>
    <m/>
  </r>
  <r>
    <n v="45"/>
    <s v="GOBIERNO TERRITORIAL"/>
    <s v="273789"/>
    <s v="2020004250258"/>
    <s v="P&gt;298132"/>
    <s v="Modernización y potencialización de los procesos administrativos y de recaudo tributario integrantes del sistema financiero de"/>
    <x v="1"/>
    <s v="P&gt;298132/01"/>
    <s v="4599023"/>
    <s v="Servicio de Implementación Sistemas de Gestión"/>
    <s v="2.3.2.02.02.009"/>
    <x v="7"/>
    <d v="6002-03-01T00:00:00"/>
    <s v="5/407/CC"/>
    <s v="20200042502584599023"/>
    <m/>
    <m/>
    <s v="407"/>
    <s v="Implementar 4 planes de fiscalización tributaria y operativa de los tributos departamentales."/>
    <s v="Planes implementados"/>
    <n v="4"/>
    <n v="1"/>
    <s v="P&gt;298132/01 0004"/>
    <s v="ARRENDAMIENTO BODEGA PALOQUEMAO"/>
    <n v="160305294"/>
    <n v="1"/>
    <s v="Num"/>
    <d v="2021-01-01T00:00:00"/>
    <n v="12"/>
    <n v="1"/>
    <s v="OK"/>
    <m/>
    <m/>
    <m/>
    <m/>
    <m/>
    <m/>
  </r>
  <r>
    <n v="45"/>
    <s v="GOBIERNO TERRITORIAL"/>
    <s v="273789"/>
    <s v="2020004250258"/>
    <s v="P&gt;298132"/>
    <s v="Modernización y potencialización de los procesos administrativos y de recaudo tributario integrantes del sistema financiero de"/>
    <x v="1"/>
    <s v="P&gt;298132/01"/>
    <s v="4599023"/>
    <s v="Servicio de Implementación Sistemas de Gestión"/>
    <s v="2.3.2.02.02.009"/>
    <x v="7"/>
    <d v="6002-03-01T00:00:00"/>
    <s v="5/407/CC"/>
    <s v="20200042502584599023"/>
    <m/>
    <m/>
    <s v="407"/>
    <s v="Implementar 4 planes de fiscalización tributaria y operativa de los tributos departamentales."/>
    <s v="Planes implementados"/>
    <n v="4"/>
    <n v="1"/>
    <s v="P&gt;298132/01 0005"/>
    <s v="OPS GRUPO OPERATIVO"/>
    <n v="3090000000"/>
    <n v="1"/>
    <s v="Num"/>
    <d v="2021-01-01T00:00:00"/>
    <n v="12"/>
    <n v="1"/>
    <s v="OK"/>
    <m/>
    <m/>
    <m/>
    <m/>
    <m/>
    <m/>
  </r>
  <r>
    <n v="45"/>
    <s v="GOBIERNO TERRITORIAL"/>
    <s v="273789"/>
    <s v="2020004250258"/>
    <s v="P&gt;298132"/>
    <s v="Modernización y potencialización de los procesos administrativos y de recaudo tributario integrantes del sistema financiero de"/>
    <x v="1"/>
    <s v="P&gt;298132/01"/>
    <s v="4599023"/>
    <s v="Servicio de Implementación Sistemas de Gestión"/>
    <s v="2.3.2.02.02.009"/>
    <x v="7"/>
    <d v="6002-03-01T00:00:00"/>
    <s v="5/407/CC"/>
    <s v="20200042502584599023"/>
    <m/>
    <m/>
    <s v="407"/>
    <s v="Implementar 4 planes de fiscalización tributaria y operativa de los tributos departamentales."/>
    <s v="Planes implementados"/>
    <n v="4"/>
    <n v="1"/>
    <s v="P&gt;298132/01 0006"/>
    <s v="ADQUISICIÓN EQUIPO DE LABORATORIO"/>
    <n v="120510000"/>
    <n v="1"/>
    <s v="Num"/>
    <m/>
    <m/>
    <m/>
    <s v="OK"/>
    <m/>
    <m/>
    <m/>
    <m/>
    <m/>
    <m/>
  </r>
  <r>
    <n v="45"/>
    <s v="GOBIERNO TERRITORIAL"/>
    <s v="273789"/>
    <s v="2020004250258"/>
    <s v="P&gt;298132"/>
    <s v="Modernización y potencialización de los procesos administrativos y de recaudo tributario integrantes del sistema financiero de"/>
    <x v="1"/>
    <s v="P&gt;298132/01"/>
    <s v="4599023"/>
    <s v="Servicio de Implementación Sistemas de Gestión"/>
    <s v="2.3.2.02.02.009"/>
    <x v="7"/>
    <d v="6002-03-01T00:00:00"/>
    <s v="5/407/CC"/>
    <s v="20200042502584599023"/>
    <m/>
    <m/>
    <s v="407"/>
    <s v="Implementar 4 planes de fiscalización tributaria y operativa de los tributos departamentales."/>
    <s v="Planes implementados"/>
    <n v="4"/>
    <n v="1"/>
    <s v="P&gt;298132/01 0007"/>
    <s v="ENSAYOS DE LABORATORIO"/>
    <n v="164800000"/>
    <n v="1"/>
    <s v="Num"/>
    <d v="2021-01-01T00:00:00"/>
    <n v="12"/>
    <n v="1"/>
    <s v="OK"/>
    <m/>
    <m/>
    <m/>
    <m/>
    <m/>
    <m/>
  </r>
  <r>
    <n v="45"/>
    <s v="GOBIERNO TERRITORIAL"/>
    <s v="273789"/>
    <s v="2020004250258"/>
    <s v="P&gt;298132"/>
    <s v="Modernización y potencialización de los procesos administrativos y de recaudo tributario integrantes del sistema financiero de"/>
    <x v="1"/>
    <s v="P&gt;298132/01"/>
    <s v="4599023"/>
    <s v="Servicio de Implementación Sistemas de Gestión"/>
    <s v="2.3.2.02.02.009"/>
    <x v="7"/>
    <d v="6002-03-01T00:00:00"/>
    <s v="5/407/CC"/>
    <s v="20200042502584599023"/>
    <m/>
    <m/>
    <s v="407"/>
    <s v="Implementar 4 planes de fiscalización tributaria y operativa de los tributos departamentales."/>
    <s v="Planes implementados"/>
    <n v="4"/>
    <n v="1"/>
    <s v="P&gt;298132/01 0008"/>
    <s v="DESECHOS DE LABORATORIO"/>
    <n v="13390000"/>
    <n v="1"/>
    <s v="Num"/>
    <d v="2021-01-01T00:00:00"/>
    <n v="12"/>
    <n v="1"/>
    <s v="OK"/>
    <m/>
    <m/>
    <m/>
    <m/>
    <m/>
    <m/>
  </r>
  <r>
    <n v="45"/>
    <s v="GOBIERNO TERRITORIAL"/>
    <s v="273789"/>
    <s v="2020004250258"/>
    <s v="P&gt;298132"/>
    <s v="Modernización y potencialización de los procesos administrativos y de recaudo tributario integrantes del sistema financiero de"/>
    <x v="1"/>
    <s v="P&gt;298132/01"/>
    <s v="4599023"/>
    <s v="Servicio de Implementación Sistemas de Gestión"/>
    <s v="2.3.2.02.02.009"/>
    <x v="7"/>
    <d v="6002-03-01T00:00:00"/>
    <s v="5/407/CC"/>
    <s v="20200042502584599023"/>
    <m/>
    <m/>
    <s v="407"/>
    <s v="Implementar 4 planes de fiscalización tributaria y operativa de los tributos departamentales."/>
    <s v="Planes implementados"/>
    <n v="4"/>
    <n v="1"/>
    <s v="P&gt;298132/01 0009"/>
    <s v="MANTENIMIENTO DE LABORATORIO"/>
    <n v="66950000"/>
    <n v="1"/>
    <s v="Num"/>
    <d v="2021-01-01T00:00:00"/>
    <n v="12"/>
    <n v="1"/>
    <s v="OK"/>
    <m/>
    <m/>
    <m/>
    <m/>
    <m/>
    <m/>
  </r>
  <r>
    <n v="45"/>
    <s v="GOBIERNO TERRITORIAL"/>
    <s v="273789"/>
    <s v="2020004250258"/>
    <s v="P&gt;298132"/>
    <s v="Modernización y potencialización de los procesos administrativos y de recaudo tributario integrantes del sistema financiero de"/>
    <x v="1"/>
    <s v="P&gt;298132/01"/>
    <s v="4599023"/>
    <s v="Servicio de Implementación Sistemas de Gestión"/>
    <s v="2.3.2.02.02.009"/>
    <x v="7"/>
    <d v="6002-03-01T00:00:00"/>
    <s v="5/407/CC"/>
    <s v="20200042502584599023"/>
    <m/>
    <m/>
    <s v="407"/>
    <s v="Implementar 4 planes de fiscalización tributaria y operativa de los tributos departamentales."/>
    <s v="Planes implementados"/>
    <n v="4"/>
    <n v="1"/>
    <s v="P&gt;298132/01 0010"/>
    <s v="RUNT"/>
    <n v="1339000000"/>
    <n v="1"/>
    <s v="Num"/>
    <m/>
    <m/>
    <m/>
    <s v="OK"/>
    <m/>
    <m/>
    <m/>
    <m/>
    <m/>
    <m/>
  </r>
  <r>
    <n v="45"/>
    <s v="GOBIERNO TERRITORIAL"/>
    <s v="273789"/>
    <s v="2020004250258"/>
    <s v="P&gt;298132"/>
    <s v="Modernización y potencialización de los procesos administrativos y de recaudo tributario integrantes del sistema financiero de"/>
    <x v="1"/>
    <s v="P&gt;298132/01"/>
    <s v="4599023"/>
    <s v="Servicio de Implementación Sistemas de Gestión"/>
    <s v="2.3.2.02.02.009"/>
    <x v="7"/>
    <d v="6002-03-01T00:00:00"/>
    <s v="5/407/CC"/>
    <s v="20200042502584599023"/>
    <m/>
    <m/>
    <s v="407"/>
    <s v="Implementar 4 planes de fiscalización tributaria y operativa de los tributos departamentales."/>
    <s v="Planes implementados"/>
    <n v="4"/>
    <n v="1"/>
    <s v="P&gt;298132/01 0011"/>
    <s v="GEVIR"/>
    <n v="1472900000"/>
    <n v="1"/>
    <s v="Num"/>
    <m/>
    <m/>
    <m/>
    <s v="OK"/>
    <m/>
    <m/>
    <m/>
    <m/>
    <m/>
    <m/>
  </r>
  <r>
    <n v="45"/>
    <s v="GOBIERNO TERRITORIAL"/>
    <s v="273789"/>
    <s v="2020004250258"/>
    <s v="P&gt;298132"/>
    <s v="Modernización y potencialización de los procesos administrativos y de recaudo tributario integrantes del sistema financiero de"/>
    <x v="1"/>
    <s v="P&gt;298132/01"/>
    <s v="4599023"/>
    <s v="Servicio de Implementación Sistemas de Gestión"/>
    <s v="2.3.2.02.02.009"/>
    <x v="7"/>
    <d v="6002-03-01T00:00:00"/>
    <s v="5/407/CC"/>
    <s v="20200042502584599023"/>
    <m/>
    <m/>
    <s v="407"/>
    <s v="Implementar 4 planes de fiscalización tributaria y operativa de los tributos departamentales."/>
    <s v="Planes implementados"/>
    <n v="4"/>
    <n v="1"/>
    <s v="P&gt;298132/01 0012"/>
    <s v="IMPLEMENTACIÓN PLAN DE MEDIOS"/>
    <n v="1205100000"/>
    <n v="1"/>
    <s v="Num"/>
    <m/>
    <m/>
    <m/>
    <s v="OK"/>
    <m/>
    <m/>
    <m/>
    <m/>
    <m/>
    <m/>
  </r>
  <r>
    <n v="45"/>
    <s v="GOBIERNO TERRITORIAL"/>
    <s v="273789"/>
    <s v="2020004250258"/>
    <s v="P&gt;298132"/>
    <s v="Modernización y potencialización de los procesos administrativos y de recaudo tributario integrantes del sistema financiero de"/>
    <x v="1"/>
    <s v="P&gt;298132/01"/>
    <s v="4599023"/>
    <s v="Servicio de Implementación Sistemas de Gestión"/>
    <s v="2.3.2.02.02.009"/>
    <x v="7"/>
    <d v="6002-03-01T00:00:00"/>
    <s v="5/407/CC"/>
    <s v="20200042502584599023"/>
    <m/>
    <m/>
    <s v="407"/>
    <s v="Implementar 4 planes de fiscalización tributaria y operativa de los tributos departamentales."/>
    <s v="Planes implementados"/>
    <n v="4"/>
    <n v="1"/>
    <s v="P&gt;298132/01 0013"/>
    <s v="PUBLICACIÓN INFORME DE RESULTADOS"/>
    <n v="20085000"/>
    <n v="1"/>
    <s v="Num"/>
    <m/>
    <m/>
    <m/>
    <s v="OK"/>
    <m/>
    <m/>
    <m/>
    <m/>
    <m/>
    <m/>
  </r>
  <r>
    <n v="45"/>
    <s v="GOBIERNO TERRITORIAL"/>
    <s v="273789"/>
    <s v="2020004250258"/>
    <s v="P&gt;298132"/>
    <s v="Modernización y potencialización de los procesos administrativos y de recaudo tributario integrantes del sistema financiero de"/>
    <x v="1"/>
    <s v="P&gt;298132/01"/>
    <s v="4599023"/>
    <s v="Servicio de Implementación Sistemas de Gestión"/>
    <s v="2.3.2.02.02.009"/>
    <x v="7"/>
    <d v="6002-03-01T00:00:00"/>
    <s v="5/407/CC"/>
    <s v="20200042502584599023"/>
    <m/>
    <m/>
    <s v="407"/>
    <s v="Implementar 4 planes de fiscalización tributaria y operativa de los tributos departamentales."/>
    <s v="Planes implementados"/>
    <n v="4"/>
    <n v="1"/>
    <s v="P&gt;298132/01 0014"/>
    <s v="FISCALIZACIÓN AUDITORÍA TRIBUTARIA IMPUESTO DE REGISTRO"/>
    <n v="2410200000"/>
    <n v="1"/>
    <s v="Num"/>
    <m/>
    <m/>
    <m/>
    <s v="OK"/>
    <m/>
    <m/>
    <m/>
    <m/>
    <m/>
    <m/>
  </r>
  <r>
    <n v="45"/>
    <s v="GOBIERNO TERRITORIAL"/>
    <s v="273789"/>
    <s v="2020004250258"/>
    <s v="P&gt;298132"/>
    <s v="Modernización y potencialización de los procesos administrativos y de recaudo tributario integrantes del sistema financiero de"/>
    <x v="1"/>
    <s v="P&gt;298132/01"/>
    <s v="4599023"/>
    <s v="Servicio de Implementación Sistemas de Gestión"/>
    <s v="2.3.2.02.02.009"/>
    <x v="7"/>
    <d v="6002-03-01T00:00:00"/>
    <s v="5/407/CC"/>
    <s v="20200042502584599023"/>
    <m/>
    <m/>
    <s v="407"/>
    <s v="Implementar 4 planes de fiscalización tributaria y operativa de los tributos departamentales."/>
    <s v="Planes implementados"/>
    <n v="4"/>
    <n v="1"/>
    <s v="P&gt;298132/01 0015"/>
    <s v="LIQUIDACION VEHÍCULOS TECNOLÓGICO Y ADMINISTRATIVO"/>
    <n v="10065360345"/>
    <n v="1"/>
    <s v="Num"/>
    <m/>
    <m/>
    <m/>
    <s v="OK"/>
    <m/>
    <m/>
    <m/>
    <m/>
    <m/>
    <m/>
  </r>
  <r>
    <n v="45"/>
    <s v="GOBIERNO TERRITORIAL"/>
    <s v="273789"/>
    <s v="2020004250258"/>
    <s v="P&gt;298132"/>
    <s v="Modernización y potencialización de los procesos administrativos y de recaudo tributario integrantes del sistema financiero de"/>
    <x v="1"/>
    <s v="P&gt;298132/01"/>
    <s v="4599023"/>
    <s v="Servicio de Implementación Sistemas de Gestión"/>
    <s v="2.3.2.02.02.009"/>
    <x v="7"/>
    <d v="6002-03-01T00:00:00"/>
    <s v="5/407/CC"/>
    <s v="20200042502584599023"/>
    <m/>
    <m/>
    <s v="407"/>
    <s v="Implementar 4 planes de fiscalización tributaria y operativa de los tributos departamentales."/>
    <s v="Planes implementados"/>
    <n v="4"/>
    <n v="1"/>
    <s v="P&gt;298132/01 0022"/>
    <s v="CONVENIO FEDERACION NACIONAL DE DEPARTAMENTOS"/>
    <n v="2060000000"/>
    <n v="1"/>
    <s v="Num"/>
    <m/>
    <m/>
    <m/>
    <s v="OK"/>
    <m/>
    <m/>
    <m/>
    <m/>
    <m/>
    <m/>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6"/>
    <s v="1-0300"/>
    <s v="5/227/CC"/>
    <s v="20200042502132402027"/>
    <m/>
    <m/>
    <s v="227"/>
    <s v="Rehabilitar 130 kilómetros de vías de segundo orden."/>
    <s v="Km rehabilitados"/>
    <n v="130"/>
    <n v="55"/>
    <s v="P&gt;298080/02 0006"/>
    <s v="Gestión predial"/>
    <n v="560219184"/>
    <n v="10"/>
    <s v="Num"/>
    <m/>
    <m/>
    <m/>
    <s v="OK"/>
    <m/>
    <m/>
    <m/>
    <n v="0"/>
    <s v="OK"/>
    <m/>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6"/>
    <s v="1-0300"/>
    <s v="5/227/CC"/>
    <s v="20200042502132402027"/>
    <m/>
    <m/>
    <s v="227"/>
    <s v="Rehabilitar 130 kilómetros de vías de segundo orden."/>
    <s v="Km rehabilitados"/>
    <n v="130"/>
    <n v="55"/>
    <s v="P&gt;298080/02 0009"/>
    <s v="Gestión ambiental"/>
    <n v="560219184"/>
    <n v="12"/>
    <s v="Num"/>
    <m/>
    <m/>
    <m/>
    <s v="OK"/>
    <m/>
    <m/>
    <m/>
    <n v="0"/>
    <s v="OK"/>
    <m/>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6"/>
    <s v="1-0300"/>
    <s v="5/227/CC"/>
    <s v="20200042502132402027"/>
    <m/>
    <m/>
    <s v="227"/>
    <s v="Rehabilitar 130 kilómetros de vías de segundo orden."/>
    <s v="Km rehabilitados"/>
    <n v="130"/>
    <n v="55"/>
    <s v="P&gt;298080/02 0013"/>
    <s v="Operación y administración de peajes"/>
    <n v="18673972800"/>
    <n v="6"/>
    <s v="Num"/>
    <d v="2021-01-01T00:00:00"/>
    <n v="12"/>
    <n v="2"/>
    <s v="OK"/>
    <n v="2000000000"/>
    <m/>
    <m/>
    <n v="2000000000"/>
    <s v="OK"/>
    <s v="SUBGERENCIA DE INFRAESTRUCTURA"/>
  </r>
  <r>
    <s v="24"/>
    <s v="TRANSPORTE"/>
    <s v="264343"/>
    <s v="2020004250213"/>
    <s v="P&gt;298080"/>
    <s v="Fortalecimiento de la red vial regional a través de esquemas especiales de recaudo en el Departamento de Cundinamarca"/>
    <x v="0"/>
    <s v="P&gt;298080/02"/>
    <s v="2402027"/>
    <s v="Peaje de la red vial secundaria con servicio de administración"/>
    <s v="2.3.2.01.01.001.03.02"/>
    <x v="6"/>
    <s v="1-0305"/>
    <s v="5/227/CC"/>
    <s v="20200042502132402027"/>
    <n v="281379767"/>
    <m/>
    <s v="227"/>
    <s v="Rehabilitar 130 kilómetros de vías de segundo orden."/>
    <s v="Km rehabilitados"/>
    <n v="130"/>
    <n v="55"/>
    <m/>
    <m/>
    <m/>
    <m/>
    <m/>
    <m/>
    <m/>
    <m/>
    <m/>
    <m/>
    <m/>
    <m/>
    <m/>
    <m/>
    <m/>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6"/>
    <s v="1-0305"/>
    <s v="5/227/CC"/>
    <s v="20200042502132402027"/>
    <m/>
    <m/>
    <s v="227"/>
    <s v="Rehabilitar 130 kilómetros de vías de segundo orden."/>
    <s v="Km rehabilitados"/>
    <n v="130"/>
    <n v="55"/>
    <s v="P&gt;298080/02 0003"/>
    <s v="Gestión de proyectos a nivel local y nacional y seguimiento a la ejecución de proyectos"/>
    <n v="22904096600"/>
    <n v="13"/>
    <s v="Num"/>
    <d v="2021-01-01T00:00:00"/>
    <n v="12"/>
    <n v="2"/>
    <s v="OK"/>
    <n v="131379767"/>
    <m/>
    <m/>
    <n v="131379767"/>
    <s v="OK"/>
    <s v="SUBGERENCIA DE INFRAESTRUCTURA"/>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6"/>
    <s v="1-0305"/>
    <s v="5/227/CC"/>
    <s v="20200042502132402027"/>
    <m/>
    <m/>
    <s v="227"/>
    <s v="Rehabilitar 130 kilómetros de vías de segundo orden."/>
    <s v="Km rehabilitados"/>
    <n v="130"/>
    <n v="55"/>
    <s v="P&gt;298080/02 0006"/>
    <s v="Gestión predial"/>
    <n v="560219184"/>
    <n v="10"/>
    <s v="Num"/>
    <m/>
    <m/>
    <m/>
    <s v="OK"/>
    <m/>
    <m/>
    <m/>
    <n v="0"/>
    <s v="OK"/>
    <m/>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6"/>
    <s v="1-0305"/>
    <s v="5/227/CC"/>
    <s v="20200042502132402027"/>
    <m/>
    <m/>
    <s v="227"/>
    <s v="Rehabilitar 130 kilómetros de vías de segundo orden."/>
    <s v="Km rehabilitados"/>
    <n v="130"/>
    <n v="55"/>
    <s v="P&gt;298080/02 0009"/>
    <s v="Gestión ambiental"/>
    <n v="560219184"/>
    <n v="12"/>
    <s v="Num"/>
    <m/>
    <m/>
    <m/>
    <s v="OK"/>
    <m/>
    <m/>
    <m/>
    <n v="0"/>
    <s v="OK"/>
    <m/>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6"/>
    <s v="1-0305"/>
    <s v="5/227/CC"/>
    <s v="20200042502132402027"/>
    <m/>
    <m/>
    <s v="227"/>
    <s v="Rehabilitar 130 kilómetros de vías de segundo orden."/>
    <s v="Km rehabilitados"/>
    <n v="130"/>
    <n v="55"/>
    <s v="P&gt;298080/02 0013"/>
    <s v="Operación y administración de peajes"/>
    <n v="18673972800"/>
    <n v="6"/>
    <s v="Num"/>
    <d v="2021-01-01T00:00:00"/>
    <n v="12"/>
    <n v="2"/>
    <s v="OK"/>
    <n v="150000000"/>
    <m/>
    <m/>
    <n v="150000000"/>
    <s v="OK"/>
    <s v="SUBGERENCIA DE INFRAESTRUCTURA"/>
  </r>
  <r>
    <s v="24"/>
    <s v="TRANSPORTE"/>
    <s v="264343"/>
    <s v="2020004250213"/>
    <s v="P&gt;298080"/>
    <s v="Fortalecimiento de la red vial regional a través de esquemas especiales de recaudo en el Departamento de Cundinamarca"/>
    <x v="0"/>
    <s v="P&gt;298080/02"/>
    <s v="2402027"/>
    <s v="Peaje de la red vial secundaria con servicio de administración"/>
    <s v="2.3.2.01.01.001.03.02"/>
    <x v="6"/>
    <s v="6-4400"/>
    <s v="5/227/FC"/>
    <s v="20200042502132402027"/>
    <n v="8040000000"/>
    <n v="0"/>
    <s v="227"/>
    <s v="Rehabilitar 130 kilómetros de vías de segundo orden."/>
    <s v="Km rehabilitados"/>
    <n v="130"/>
    <n v="55"/>
    <m/>
    <m/>
    <m/>
    <m/>
    <m/>
    <m/>
    <m/>
    <m/>
    <m/>
    <m/>
    <m/>
    <m/>
    <m/>
    <m/>
    <m/>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6"/>
    <s v="6-4400"/>
    <s v="5/227/FC"/>
    <s v="20200042502132402027"/>
    <m/>
    <m/>
    <s v="227"/>
    <s v="Rehabilitar 130 kilómetros de vías de segundo orden."/>
    <s v="Km rehabilitados"/>
    <n v="130"/>
    <n v="55"/>
    <s v="P&gt;298080/02 0003"/>
    <s v="Gestión de proyectos a nivel local y nacional y seguimiento a la ejecución de proyectos"/>
    <n v="22904096600"/>
    <n v="13"/>
    <s v="Num"/>
    <d v="2021-01-01T00:00:00"/>
    <n v="12"/>
    <n v="4"/>
    <s v="OK"/>
    <n v="2700000000"/>
    <m/>
    <m/>
    <n v="2700000000"/>
    <s v="OK"/>
    <s v="SUBGERENCIA DE INFRAESTRUCTURA"/>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6"/>
    <s v="6-4400"/>
    <s v="5/227/FC"/>
    <s v="20200042502132402027"/>
    <m/>
    <m/>
    <s v="227"/>
    <s v="Rehabilitar 130 kilómetros de vías de segundo orden."/>
    <s v="Km rehabilitados"/>
    <n v="130"/>
    <n v="55"/>
    <s v="P&gt;298080/02 0006"/>
    <s v="Gestión predial"/>
    <n v="560219184"/>
    <n v="10"/>
    <s v="Num"/>
    <d v="2021-01-01T00:00:00"/>
    <n v="12"/>
    <n v="1"/>
    <s v="OK"/>
    <n v="340000000"/>
    <m/>
    <m/>
    <n v="340000000"/>
    <s v="OK"/>
    <s v="SUBGERENCIA DE INFRAESTRUCTURA"/>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6"/>
    <s v="6-4400"/>
    <s v="5/227/FC"/>
    <s v="20200042502132402027"/>
    <m/>
    <m/>
    <s v="227"/>
    <s v="Rehabilitar 130 kilómetros de vías de segundo orden."/>
    <s v="Km rehabilitados"/>
    <n v="130"/>
    <n v="55"/>
    <s v="P&gt;298080/02 0009"/>
    <s v="Gestión ambiental"/>
    <n v="560219184"/>
    <n v="12"/>
    <s v="Num"/>
    <m/>
    <m/>
    <m/>
    <s v="OK"/>
    <m/>
    <m/>
    <m/>
    <n v="0"/>
    <s v="OK"/>
    <m/>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6"/>
    <s v="6-4400"/>
    <s v="5/227/FC"/>
    <s v="20200042502132402027"/>
    <m/>
    <m/>
    <s v="227"/>
    <s v="Rehabilitar 130 kilómetros de vías de segundo orden."/>
    <s v="Km rehabilitados"/>
    <n v="130"/>
    <n v="55"/>
    <s v="P&gt;298080/02 0013"/>
    <s v="Operación y administración de peajes"/>
    <n v="18673972800"/>
    <n v="6"/>
    <s v="Num"/>
    <d v="2021-01-01T00:00:00"/>
    <n v="12"/>
    <n v="4"/>
    <s v="OK"/>
    <n v="5000000000"/>
    <m/>
    <m/>
    <n v="5000000000"/>
    <s v="OK"/>
    <s v="SUBGERENCIA DE INFRAESTRUCTURA"/>
  </r>
  <r>
    <s v="24"/>
    <s v="TRANSPORTE"/>
    <s v="264343"/>
    <s v="2020004250213"/>
    <s v="P&gt;298080"/>
    <s v="Fortalecimiento de la red vial regional a través de esquemas especiales de recaudo en el Departamento de Cundinamarca"/>
    <x v="0"/>
    <s v="P&gt;298080/02"/>
    <s v="2402027"/>
    <s v="Peaje de la red vial secundaria con servicio de administración"/>
    <s v="2.3.2.01.01.001.03.02"/>
    <x v="6"/>
    <s v="6-4400"/>
    <s v="5/227/CC"/>
    <s v="20200042502132402027"/>
    <n v="13265096600"/>
    <n v="0"/>
    <s v="227"/>
    <s v="Rehabilitar 130 kilómetros de vías de segundo orden."/>
    <s v="Km rehabilitados"/>
    <n v="130"/>
    <n v="55"/>
    <m/>
    <m/>
    <m/>
    <m/>
    <m/>
    <m/>
    <m/>
    <m/>
    <m/>
    <m/>
    <m/>
    <m/>
    <m/>
    <m/>
    <m/>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6"/>
    <s v="6-4400"/>
    <s v="5/227/CC"/>
    <s v="20200042502132402027"/>
    <m/>
    <m/>
    <s v="227"/>
    <s v="Rehabilitar 130 kilómetros de vías de segundo orden."/>
    <s v="Km rehabilitados"/>
    <n v="130"/>
    <n v="55"/>
    <s v="P&gt;298080/02 0003"/>
    <s v="Gestión de proyectos a nivel local y nacional y seguimiento a la ejecución de proyectos"/>
    <n v="22904096600"/>
    <n v="13"/>
    <s v="Num"/>
    <d v="2021-01-01T00:00:00"/>
    <n v="12"/>
    <n v="3"/>
    <s v="OK"/>
    <n v="3265096600"/>
    <m/>
    <m/>
    <n v="3265096600"/>
    <s v="OK"/>
    <s v="SUBGERENCIA DE INFRAESTRUCTURA"/>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6"/>
    <s v="6-4400"/>
    <s v="5/227/CC"/>
    <s v="20200042502132402027"/>
    <m/>
    <m/>
    <s v="227"/>
    <s v="Rehabilitar 130 kilómetros de vías de segundo orden."/>
    <s v="Km rehabilitados"/>
    <n v="130"/>
    <n v="55"/>
    <s v="P&gt;298080/02 0006"/>
    <s v="Gestión predial"/>
    <n v="560219184"/>
    <n v="10"/>
    <s v="Num"/>
    <m/>
    <m/>
    <m/>
    <s v="OK"/>
    <m/>
    <m/>
    <m/>
    <n v="0"/>
    <s v="OK"/>
    <m/>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6"/>
    <s v="6-4400"/>
    <s v="5/227/CC"/>
    <s v="20200042502132402027"/>
    <m/>
    <m/>
    <s v="227"/>
    <s v="Rehabilitar 130 kilómetros de vías de segundo orden."/>
    <s v="Km rehabilitados"/>
    <n v="130"/>
    <n v="55"/>
    <s v="P&gt;298080/02 0009"/>
    <s v="Gestión ambiental"/>
    <n v="560219184"/>
    <n v="12"/>
    <s v="Num"/>
    <m/>
    <m/>
    <m/>
    <s v="OK"/>
    <m/>
    <m/>
    <m/>
    <n v="0"/>
    <s v="OK"/>
    <m/>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6"/>
    <s v="6-4400"/>
    <s v="5/227/CC"/>
    <s v="20200042502132402027"/>
    <m/>
    <m/>
    <s v="227"/>
    <s v="Rehabilitar 130 kilómetros de vías de segundo orden."/>
    <s v="Km rehabilitados"/>
    <n v="130"/>
    <n v="55"/>
    <s v="P&gt;298080/02 0013"/>
    <s v="Operación y administración de peajes"/>
    <n v="18673972800"/>
    <n v="6"/>
    <s v="Num"/>
    <d v="2021-01-01T00:00:00"/>
    <n v="12"/>
    <n v="4"/>
    <s v="OK"/>
    <n v="10000000000"/>
    <m/>
    <m/>
    <n v="10000000000"/>
    <s v="OK"/>
    <s v="SUBGERENCIA DE INFRAESTRUCTURA"/>
  </r>
  <r>
    <s v="24"/>
    <s v="TRANSPORTE"/>
    <s v="264343"/>
    <s v="2020004250213"/>
    <s v="P&gt;298080"/>
    <s v="Fortalecimiento de la red vial regional a través de esquemas especiales de recaudo en el Departamento de Cundinamarca"/>
    <x v="0"/>
    <s v="P&gt;298080/02"/>
    <s v="2402027"/>
    <s v="Peaje de la red vial secundaria con servicio de administración"/>
    <s v="2.3.2.01.01.001.03.02"/>
    <x v="6"/>
    <s v="1-0300"/>
    <s v="5/227/FC"/>
    <s v="20200042502132402027"/>
    <n v="1104000000"/>
    <m/>
    <s v="227"/>
    <s v="Rehabilitar 130 kilómetros de vías de segundo orden."/>
    <s v="Km rehabilitados"/>
    <n v="130"/>
    <n v="55"/>
    <m/>
    <m/>
    <m/>
    <m/>
    <m/>
    <m/>
    <m/>
    <m/>
    <m/>
    <m/>
    <m/>
    <m/>
    <m/>
    <m/>
    <m/>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6"/>
    <s v="1-0300"/>
    <s v="5/227/FC"/>
    <s v="20200042502132402027"/>
    <m/>
    <m/>
    <s v="227"/>
    <s v="Rehabilitar 130 kilómetros de vías de segundo orden."/>
    <s v="Km rehabilitados"/>
    <n v="130"/>
    <n v="55"/>
    <s v="P&gt;298080/02 0003"/>
    <s v="Gestión de proyectos a nivel local y nacional y seguimiento a la ejecución de proyectos"/>
    <n v="22904096600"/>
    <n v="13"/>
    <s v="Num"/>
    <d v="2021-01-01T00:00:00"/>
    <n v="12"/>
    <n v="2"/>
    <s v="OK"/>
    <n v="150000000"/>
    <m/>
    <m/>
    <n v="150000000"/>
    <s v="OK"/>
    <s v="SUBGERENCIA DE INFRAESTRUCTURA"/>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6"/>
    <s v="1-0300"/>
    <s v="5/227/FC"/>
    <s v="20200042502132402027"/>
    <m/>
    <m/>
    <s v="227"/>
    <s v="Rehabilitar 130 kilómetros de vías de segundo orden."/>
    <s v="Km rehabilitados"/>
    <n v="130"/>
    <n v="55"/>
    <s v="P&gt;298080/02 0006"/>
    <s v="Gestión predial"/>
    <n v="560219184"/>
    <n v="10"/>
    <s v="Num"/>
    <d v="2021-01-01T00:00:00"/>
    <n v="12"/>
    <n v="2"/>
    <s v="OK"/>
    <n v="154000000"/>
    <m/>
    <m/>
    <n v="154000000"/>
    <s v="OK"/>
    <s v="SUBGERENCIA DE INFRAESTRUCTURA"/>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6"/>
    <s v="1-0300"/>
    <s v="5/227/FC"/>
    <s v="20200042502132402027"/>
    <m/>
    <m/>
    <s v="227"/>
    <s v="Rehabilitar 130 kilómetros de vías de segundo orden."/>
    <s v="Km rehabilitados"/>
    <n v="130"/>
    <n v="55"/>
    <s v="P&gt;298080/02 0009"/>
    <s v="Gestión ambiental"/>
    <n v="560219184"/>
    <n v="12"/>
    <s v="Num"/>
    <m/>
    <m/>
    <m/>
    <s v="OK"/>
    <m/>
    <m/>
    <m/>
    <n v="0"/>
    <s v="OK"/>
    <m/>
  </r>
  <r>
    <s v="24"/>
    <s v="TRANSPORTE"/>
    <s v="264343"/>
    <s v="2020004250213"/>
    <s v="P&gt;298080"/>
    <s v="Fortalecimiento de la red vial regional a través de esquemas especiales de recaudo en el Departamento de Cundinamarca"/>
    <x v="1"/>
    <s v="P&gt;298080/02"/>
    <s v="2402027"/>
    <s v="Peaje de la red vial secundaria con servicio de administración"/>
    <s v="2.3.2.01.01.001.03.02"/>
    <x v="6"/>
    <s v="1-0300"/>
    <s v="5/227/FC"/>
    <s v="20200042502132402027"/>
    <m/>
    <m/>
    <s v="227"/>
    <s v="Rehabilitar 130 kilómetros de vías de segundo orden."/>
    <s v="Km rehabilitados"/>
    <n v="130"/>
    <n v="55"/>
    <s v="P&gt;298080/02 0013"/>
    <s v="Operación y administración de peajes"/>
    <n v="18673972800"/>
    <n v="6"/>
    <s v="Num"/>
    <d v="2021-01-01T00:00:00"/>
    <n v="12"/>
    <n v="2"/>
    <s v="OK"/>
    <n v="800000000"/>
    <m/>
    <m/>
    <n v="800000000"/>
    <s v="OK"/>
    <s v="SUBGERENCIA DE INFRAESTRUCTURA"/>
  </r>
  <r>
    <s v="22"/>
    <s v="EDUCACIÓN"/>
    <s v="274179"/>
    <s v="2020004250244"/>
    <s v="P&gt;298086"/>
    <s v="Construcción y Mejoramiento de Ambientes de Aprendizaje en las Sedes Educativas del Departamento de Cundinamarca"/>
    <x v="0"/>
    <s v="P&gt;298086/02"/>
    <s v="2201052"/>
    <s v="Infraestructura educativa mejorada"/>
    <s v="2.3.2.01.01.001.02.07"/>
    <x v="6"/>
    <s v="6-4400"/>
    <s v="5/100/FC"/>
    <s v="20200042502442201052"/>
    <n v="2231369000"/>
    <n v="0"/>
    <s v="100"/>
    <s v="Intervenir 400 ambientes de instalaciones escolares priorizando la infraestructura rural y las instituciones de jornada única."/>
    <s v="Ambientes intervenidos"/>
    <n v="400"/>
    <n v="120"/>
    <m/>
    <m/>
    <m/>
    <m/>
    <m/>
    <m/>
    <m/>
    <m/>
    <m/>
    <m/>
    <m/>
    <m/>
    <m/>
    <m/>
    <m/>
  </r>
  <r>
    <s v="22"/>
    <s v="EDUCACIÓN"/>
    <s v="274179"/>
    <s v="2020004250244"/>
    <s v="P&gt;298086"/>
    <s v="Construcción y Mejoramiento de Ambientes de Aprendizaje en las Sedes Educativas del Departamento de Cundinamarca"/>
    <x v="1"/>
    <s v="P&gt;298086/02"/>
    <s v="2201052"/>
    <s v="Infraestructura educativa mejorada"/>
    <s v="2.3.2.01.01.001.02.07"/>
    <x v="6"/>
    <s v="6-4400"/>
    <s v="5/100/FC"/>
    <s v="20200042502442201052"/>
    <m/>
    <m/>
    <s v="100"/>
    <s v="Intervenir 400 ambientes de instalaciones escolares priorizando la infraestructura rural y las instituciones de jornada única."/>
    <s v="Ambientes intervenidos"/>
    <n v="400"/>
    <n v="120"/>
    <s v="P&gt;298086/02 0001"/>
    <s v="Gestión Predial"/>
    <n v="649536882"/>
    <n v="20"/>
    <s v="Num"/>
    <m/>
    <m/>
    <m/>
    <s v="OK"/>
    <m/>
    <m/>
    <m/>
    <n v="0"/>
    <s v="OK"/>
    <m/>
  </r>
  <r>
    <s v="22"/>
    <s v="EDUCACIÓN"/>
    <s v="274179"/>
    <s v="2020004250244"/>
    <s v="P&gt;298086"/>
    <s v="Construcción y Mejoramiento de Ambientes de Aprendizaje en las Sedes Educativas del Departamento de Cundinamarca"/>
    <x v="1"/>
    <s v="P&gt;298086/02"/>
    <s v="2201052"/>
    <s v="Infraestructura educativa mejorada"/>
    <s v="2.3.2.01.01.001.02.07"/>
    <x v="6"/>
    <s v="6-4400"/>
    <s v="5/100/FC"/>
    <s v="20200042502442201052"/>
    <m/>
    <m/>
    <s v="100"/>
    <s v="Intervenir 400 ambientes de instalaciones escolares priorizando la infraestructura rural y las instituciones de jornada única."/>
    <s v="Ambientes intervenidos"/>
    <n v="400"/>
    <n v="120"/>
    <s v="P&gt;298086/02 0003"/>
    <s v="Gestión Ambiental"/>
    <n v="649536882"/>
    <n v="20"/>
    <s v="Num"/>
    <m/>
    <m/>
    <m/>
    <s v="OK"/>
    <m/>
    <m/>
    <m/>
    <n v="0"/>
    <s v="OK"/>
    <m/>
  </r>
  <r>
    <s v="22"/>
    <s v="EDUCACIÓN"/>
    <s v="274179"/>
    <s v="2020004250244"/>
    <s v="P&gt;298086"/>
    <s v="Construcción y Mejoramiento de Ambientes de Aprendizaje en las Sedes Educativas del Departamento de Cundinamarca"/>
    <x v="1"/>
    <s v="P&gt;298086/02"/>
    <s v="2201052"/>
    <s v="Infraestructura educativa mejorada"/>
    <s v="2.3.2.01.01.001.02.07"/>
    <x v="6"/>
    <s v="6-4400"/>
    <s v="5/100/FC"/>
    <s v="20200042502442201052"/>
    <m/>
    <m/>
    <s v="100"/>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d v="2021-01-01T00:00:00"/>
    <n v="12"/>
    <n v="2"/>
    <s v="OK"/>
    <n v="15000000"/>
    <m/>
    <m/>
    <n v="15000000"/>
    <s v="OK"/>
    <s v="SUBGERENCIA DE CONSTRUCCIONES"/>
  </r>
  <r>
    <s v="22"/>
    <s v="EDUCACIÓN"/>
    <s v="274179"/>
    <s v="2020004250244"/>
    <s v="P&gt;298086"/>
    <s v="Construcción y Mejoramiento de Ambientes de Aprendizaje en las Sedes Educativas del Departamento de Cundinamarca"/>
    <x v="1"/>
    <s v="P&gt;298086/02"/>
    <s v="2201052"/>
    <s v="Infraestructura educativa mejorada"/>
    <s v="2.3.2.01.01.001.02.07"/>
    <x v="6"/>
    <s v="6-4400"/>
    <s v="5/100/FC"/>
    <s v="20200042502442201052"/>
    <m/>
    <m/>
    <s v="100"/>
    <s v="Intervenir 400 ambientes de instalaciones escolares priorizando la infraestructura rural y las instituciones de jornada única."/>
    <s v="Ambientes intervenidos"/>
    <n v="400"/>
    <n v="120"/>
    <s v="P&gt;298086/02 0007"/>
    <s v="Interventoría"/>
    <n v="2165122941"/>
    <n v="20"/>
    <s v="Num"/>
    <d v="2021-01-01T00:00:00"/>
    <n v="12"/>
    <n v="2"/>
    <s v="OK"/>
    <n v="20000000"/>
    <m/>
    <m/>
    <n v="20000000"/>
    <s v="OK"/>
    <s v="SUBGERENCIA DE CONSTRUCCIONES"/>
  </r>
  <r>
    <s v="22"/>
    <s v="EDUCACIÓN"/>
    <s v="274179"/>
    <s v="2020004250244"/>
    <s v="P&gt;298086"/>
    <s v="Construcción y Mejoramiento de Ambientes de Aprendizaje en las Sedes Educativas del Departamento de Cundinamarca"/>
    <x v="1"/>
    <s v="P&gt;298086/02"/>
    <s v="2201052"/>
    <s v="Infraestructura educativa mejorada"/>
    <s v="2.3.2.01.01.001.02.07"/>
    <x v="6"/>
    <s v="6-4400"/>
    <s v="5/100/FC"/>
    <s v="20200042502442201052"/>
    <m/>
    <m/>
    <s v="100"/>
    <s v="Intervenir 400 ambientes de instalaciones escolares priorizando la infraestructura rural y las instituciones de jornada única."/>
    <s v="Ambientes intervenidos"/>
    <n v="400"/>
    <n v="120"/>
    <s v="P&gt;298086/02 0009"/>
    <s v="Diseñ"/>
    <n v="3247684412"/>
    <n v="400"/>
    <s v="Num"/>
    <d v="2021-01-01T00:00:00"/>
    <n v="12"/>
    <n v="120"/>
    <s v="OK"/>
    <n v="200000000"/>
    <m/>
    <m/>
    <n v="200000000"/>
    <s v="OK"/>
    <s v="SUBGERENCIA DE CONSTRUCCIONES"/>
  </r>
  <r>
    <s v="22"/>
    <s v="EDUCACIÓN"/>
    <s v="274179"/>
    <s v="2020004250244"/>
    <s v="P&gt;298086"/>
    <s v="Construcción y Mejoramiento de Ambientes de Aprendizaje en las Sedes Educativas del Departamento de Cundinamarca"/>
    <x v="1"/>
    <s v="P&gt;298086/02"/>
    <s v="2201052"/>
    <s v="Infraestructura educativa mejorada"/>
    <s v="2.3.2.01.01.001.02.07"/>
    <x v="6"/>
    <s v="6-4400"/>
    <s v="5/100/FC"/>
    <s v="20200042502442201052"/>
    <m/>
    <m/>
    <s v="100"/>
    <s v="Intervenir 400 ambientes de instalaciones escolares priorizando la infraestructura rural y las instituciones de jornada única."/>
    <s v="Ambientes intervenidos"/>
    <n v="400"/>
    <n v="120"/>
    <s v="P&gt;298086/02 0012"/>
    <s v="Infraestructura física"/>
    <n v="13856786825"/>
    <n v="400"/>
    <s v="Num"/>
    <d v="2021-01-01T00:00:00"/>
    <n v="12"/>
    <n v="200"/>
    <s v="OK"/>
    <n v="1996369000"/>
    <m/>
    <m/>
    <n v="1996369000"/>
    <s v="OK"/>
    <s v="SUBGERENCIA DE CONSTRUCCIONES"/>
  </r>
  <r>
    <s v="22"/>
    <s v="EDUCACIÓN"/>
    <s v="274179"/>
    <s v="2020004250244"/>
    <s v="P&gt;298086"/>
    <s v="Construcción y Mejoramiento de Ambientes de Aprendizaje en las Sedes Educativas del Departamento de Cundinamarca"/>
    <x v="0"/>
    <s v="P&gt;298086/02"/>
    <s v="2201052"/>
    <s v="Infraestructura educativa mejorada"/>
    <s v="2.3.2.01.01.001.02.07"/>
    <x v="6"/>
    <s v="3-0300"/>
    <s v="5/100/CC"/>
    <s v="20200042502442201052"/>
    <n v="7982678200"/>
    <n v="10400000"/>
    <s v="100"/>
    <s v="Intervenir 400 ambientes de instalaciones escolares priorizando la infraestructura rural y las instituciones de jornada única."/>
    <s v="Ambientes intervenidos"/>
    <n v="400"/>
    <n v="120"/>
    <m/>
    <m/>
    <m/>
    <m/>
    <m/>
    <m/>
    <m/>
    <m/>
    <m/>
    <m/>
    <m/>
    <m/>
    <m/>
    <m/>
    <m/>
  </r>
  <r>
    <s v="22"/>
    <s v="EDUCACIÓN"/>
    <s v="274179"/>
    <s v="2020004250244"/>
    <s v="P&gt;298086"/>
    <s v="Construcción y Mejoramiento de Ambientes de Aprendizaje en las Sedes Educativas del Departamento de Cundinamarca"/>
    <x v="1"/>
    <s v="P&gt;298086/02"/>
    <s v="2201052"/>
    <s v="Infraestructura educativa mejorada"/>
    <s v="2.3.2.01.01.001.02.07"/>
    <x v="6"/>
    <s v="3-0300"/>
    <s v="5/100/CC"/>
    <s v="20200042502442201052"/>
    <m/>
    <m/>
    <s v="100"/>
    <s v="Intervenir 400 ambientes de instalaciones escolares priorizando la infraestructura rural y las instituciones de jornada única."/>
    <s v="Ambientes intervenidos"/>
    <n v="400"/>
    <n v="120"/>
    <s v="P&gt;298086/02 0001"/>
    <s v="Gestión Predial"/>
    <n v="649536882"/>
    <n v="20"/>
    <s v="Num"/>
    <m/>
    <m/>
    <m/>
    <s v="OK"/>
    <m/>
    <m/>
    <m/>
    <n v="0"/>
    <s v="OK"/>
    <m/>
  </r>
  <r>
    <s v="22"/>
    <s v="EDUCACIÓN"/>
    <s v="274179"/>
    <s v="2020004250244"/>
    <s v="P&gt;298086"/>
    <s v="Construcción y Mejoramiento de Ambientes de Aprendizaje en las Sedes Educativas del Departamento de Cundinamarca"/>
    <x v="1"/>
    <s v="P&gt;298086/02"/>
    <s v="2201052"/>
    <s v="Infraestructura educativa mejorada"/>
    <s v="2.3.2.01.01.001.02.07"/>
    <x v="6"/>
    <s v="3-0300"/>
    <s v="5/100/CC"/>
    <s v="20200042502442201052"/>
    <m/>
    <m/>
    <s v="100"/>
    <s v="Intervenir 400 ambientes de instalaciones escolares priorizando la infraestructura rural y las instituciones de jornada única."/>
    <s v="Ambientes intervenidos"/>
    <n v="400"/>
    <n v="120"/>
    <s v="P&gt;298086/02 0003"/>
    <s v="Gestión Ambiental"/>
    <n v="649536882"/>
    <n v="20"/>
    <s v="Num"/>
    <m/>
    <m/>
    <m/>
    <s v="OK"/>
    <m/>
    <m/>
    <m/>
    <n v="0"/>
    <s v="OK"/>
    <m/>
  </r>
  <r>
    <s v="22"/>
    <s v="EDUCACIÓN"/>
    <s v="274179"/>
    <s v="2020004250244"/>
    <s v="P&gt;298086"/>
    <s v="Construcción y Mejoramiento de Ambientes de Aprendizaje en las Sedes Educativas del Departamento de Cundinamarca"/>
    <x v="1"/>
    <s v="P&gt;298086/02"/>
    <s v="2201052"/>
    <s v="Infraestructura educativa mejorada"/>
    <s v="2.3.2.01.01.001.02.07"/>
    <x v="6"/>
    <s v="3-0300"/>
    <s v="5/100/CC"/>
    <s v="20200042502442201052"/>
    <m/>
    <m/>
    <s v="100"/>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d v="2021-01-01T00:00:00"/>
    <n v="12"/>
    <n v="9"/>
    <s v="OK"/>
    <n v="300000000"/>
    <m/>
    <m/>
    <n v="300000000"/>
    <s v="OK"/>
    <s v="SUBGERENCIA DE CONSTRUCCIONES"/>
  </r>
  <r>
    <s v="22"/>
    <s v="EDUCACIÓN"/>
    <s v="274179"/>
    <s v="2020004250244"/>
    <s v="P&gt;298086"/>
    <s v="Construcción y Mejoramiento de Ambientes de Aprendizaje en las Sedes Educativas del Departamento de Cundinamarca"/>
    <x v="1"/>
    <s v="P&gt;298086/02"/>
    <s v="2201052"/>
    <s v="Infraestructura educativa mejorada"/>
    <s v="2.3.2.01.01.001.02.07"/>
    <x v="6"/>
    <s v="3-0300"/>
    <s v="5/100/CC"/>
    <s v="20200042502442201052"/>
    <m/>
    <m/>
    <s v="100"/>
    <s v="Intervenir 400 ambientes de instalaciones escolares priorizando la infraestructura rural y las instituciones de jornada única."/>
    <s v="Ambientes intervenidos"/>
    <n v="400"/>
    <n v="120"/>
    <s v="P&gt;298086/02 0007"/>
    <s v="Interventoría"/>
    <n v="2165122941"/>
    <n v="20"/>
    <s v="Num"/>
    <d v="2021-01-01T00:00:00"/>
    <n v="12"/>
    <n v="2"/>
    <s v="OK"/>
    <n v="82678200"/>
    <m/>
    <m/>
    <n v="82678200"/>
    <s v="OK"/>
    <s v="SUBGERENCIA DE CONSTRUCCIONES"/>
  </r>
  <r>
    <s v="22"/>
    <s v="EDUCACIÓN"/>
    <s v="274179"/>
    <s v="2020004250244"/>
    <s v="P&gt;298086"/>
    <s v="Construcción y Mejoramiento de Ambientes de Aprendizaje en las Sedes Educativas del Departamento de Cundinamarca"/>
    <x v="1"/>
    <s v="P&gt;298086/02"/>
    <s v="2201052"/>
    <s v="Infraestructura educativa mejorada"/>
    <s v="2.3.2.01.01.001.02.07"/>
    <x v="6"/>
    <s v="3-0300"/>
    <s v="5/100/CC"/>
    <s v="20200042502442201052"/>
    <m/>
    <m/>
    <s v="100"/>
    <s v="Intervenir 400 ambientes de instalaciones escolares priorizando la infraestructura rural y las instituciones de jornada única."/>
    <s v="Ambientes intervenidos"/>
    <n v="400"/>
    <n v="120"/>
    <s v="P&gt;298086/02 0009"/>
    <s v="Diseñ"/>
    <n v="3247684412"/>
    <n v="400"/>
    <s v="Num"/>
    <d v="2021-01-01T00:00:00"/>
    <n v="12"/>
    <n v="100"/>
    <s v="OK"/>
    <n v="600000000"/>
    <m/>
    <m/>
    <n v="600000000"/>
    <s v="OK"/>
    <s v="SUBGERENCIA DE CONSTRUCCIONES"/>
  </r>
  <r>
    <s v="22"/>
    <s v="EDUCACIÓN"/>
    <s v="274179"/>
    <s v="2020004250244"/>
    <s v="P&gt;298086"/>
    <s v="Construcción y Mejoramiento de Ambientes de Aprendizaje en las Sedes Educativas del Departamento de Cundinamarca"/>
    <x v="1"/>
    <s v="P&gt;298086/02"/>
    <s v="2201052"/>
    <s v="Infraestructura educativa mejorada"/>
    <s v="2.3.2.01.01.001.02.07"/>
    <x v="6"/>
    <s v="3-0300"/>
    <s v="5/100/CC"/>
    <s v="20200042502442201052"/>
    <m/>
    <m/>
    <s v="100"/>
    <s v="Intervenir 400 ambientes de instalaciones escolares priorizando la infraestructura rural y las instituciones de jornada única."/>
    <s v="Ambientes intervenidos"/>
    <n v="400"/>
    <n v="120"/>
    <s v="P&gt;298086/02 0012"/>
    <s v="Infraestructura física"/>
    <n v="13856786825"/>
    <n v="400"/>
    <s v="Num"/>
    <d v="2021-01-01T00:00:00"/>
    <n v="12"/>
    <n v="8"/>
    <s v="OK"/>
    <n v="7000000000"/>
    <m/>
    <m/>
    <n v="7000000000"/>
    <s v="OK"/>
    <s v="SUBGERENCIA DE CONSTRUCCIONES"/>
  </r>
  <r>
    <s v="22"/>
    <s v="EDUCACIÓN"/>
    <s v="274179"/>
    <s v="2020004250244"/>
    <s v="P&gt;298086"/>
    <s v="Construcción y Mejoramiento de Ambientes de Aprendizaje en las Sedes Educativas del Departamento de Cundinamarca"/>
    <x v="0"/>
    <s v="P&gt;298086/02"/>
    <s v="2201052"/>
    <s v="Infraestructura educativa mejorada"/>
    <s v="2.3.2.01.01.001.02.07"/>
    <x v="6"/>
    <s v="3-0300"/>
    <s v="5/100/FC"/>
    <s v="20200042502442201052"/>
    <n v="93800000"/>
    <n v="0"/>
    <s v="100"/>
    <s v="Intervenir 400 ambientes de instalaciones escolares priorizando la infraestructura rural y las instituciones de jornada única."/>
    <s v="Ambientes intervenidos"/>
    <n v="400"/>
    <n v="120"/>
    <m/>
    <m/>
    <m/>
    <m/>
    <m/>
    <m/>
    <m/>
    <m/>
    <m/>
    <m/>
    <m/>
    <m/>
    <m/>
    <m/>
    <m/>
  </r>
  <r>
    <s v="22"/>
    <s v="EDUCACIÓN"/>
    <s v="274179"/>
    <s v="2020004250244"/>
    <s v="P&gt;298086"/>
    <s v="Construcción y Mejoramiento de Ambientes de Aprendizaje en las Sedes Educativas del Departamento de Cundinamarca"/>
    <x v="1"/>
    <s v="P&gt;298086/02"/>
    <s v="2201052"/>
    <s v="Infraestructura educativa mejorada"/>
    <s v="2.3.2.01.01.001.02.07"/>
    <x v="6"/>
    <s v="3-0300"/>
    <s v="5/100/FC"/>
    <s v="20200042502442201052"/>
    <m/>
    <m/>
    <s v="100"/>
    <s v="Intervenir 400 ambientes de instalaciones escolares priorizando la infraestructura rural y las instituciones de jornada única."/>
    <s v="Ambientes intervenidos"/>
    <n v="400"/>
    <n v="120"/>
    <s v="P&gt;298086/02 0001"/>
    <s v="Gestión Predial"/>
    <n v="649536882"/>
    <n v="20"/>
    <s v="Num"/>
    <m/>
    <m/>
    <m/>
    <s v="OK"/>
    <m/>
    <m/>
    <m/>
    <n v="0"/>
    <s v="OK"/>
    <m/>
  </r>
  <r>
    <s v="22"/>
    <s v="EDUCACIÓN"/>
    <s v="274179"/>
    <s v="2020004250244"/>
    <s v="P&gt;298086"/>
    <s v="Construcción y Mejoramiento de Ambientes de Aprendizaje en las Sedes Educativas del Departamento de Cundinamarca"/>
    <x v="1"/>
    <s v="P&gt;298086/02"/>
    <s v="2201052"/>
    <s v="Infraestructura educativa mejorada"/>
    <s v="2.3.2.01.01.001.02.07"/>
    <x v="6"/>
    <s v="3-0300"/>
    <s v="5/100/FC"/>
    <s v="20200042502442201052"/>
    <m/>
    <m/>
    <s v="100"/>
    <s v="Intervenir 400 ambientes de instalaciones escolares priorizando la infraestructura rural y las instituciones de jornada única."/>
    <s v="Ambientes intervenidos"/>
    <n v="400"/>
    <n v="120"/>
    <s v="P&gt;298086/02 0003"/>
    <s v="Gestión Ambiental"/>
    <n v="649536882"/>
    <n v="20"/>
    <s v="Num"/>
    <m/>
    <m/>
    <m/>
    <s v="OK"/>
    <m/>
    <m/>
    <m/>
    <n v="0"/>
    <s v="OK"/>
    <m/>
  </r>
  <r>
    <s v="22"/>
    <s v="EDUCACIÓN"/>
    <s v="274179"/>
    <s v="2020004250244"/>
    <s v="P&gt;298086"/>
    <s v="Construcción y Mejoramiento de Ambientes de Aprendizaje en las Sedes Educativas del Departamento de Cundinamarca"/>
    <x v="1"/>
    <s v="P&gt;298086/02"/>
    <s v="2201052"/>
    <s v="Infraestructura educativa mejorada"/>
    <s v="2.3.2.01.01.001.02.07"/>
    <x v="6"/>
    <s v="3-0300"/>
    <s v="5/100/FC"/>
    <s v="20200042502442201052"/>
    <m/>
    <m/>
    <s v="100"/>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m/>
    <m/>
    <m/>
    <s v="OK"/>
    <m/>
    <m/>
    <m/>
    <n v="0"/>
    <s v="OK"/>
    <m/>
  </r>
  <r>
    <s v="22"/>
    <s v="EDUCACIÓN"/>
    <s v="274179"/>
    <s v="2020004250244"/>
    <s v="P&gt;298086"/>
    <s v="Construcción y Mejoramiento de Ambientes de Aprendizaje en las Sedes Educativas del Departamento de Cundinamarca"/>
    <x v="1"/>
    <s v="P&gt;298086/02"/>
    <s v="2201052"/>
    <s v="Infraestructura educativa mejorada"/>
    <s v="2.3.2.01.01.001.02.07"/>
    <x v="6"/>
    <s v="3-0300"/>
    <s v="5/100/FC"/>
    <s v="20200042502442201052"/>
    <m/>
    <m/>
    <s v="100"/>
    <s v="Intervenir 400 ambientes de instalaciones escolares priorizando la infraestructura rural y las instituciones de jornada única."/>
    <s v="Ambientes intervenidos"/>
    <n v="400"/>
    <n v="120"/>
    <s v="P&gt;298086/02 0007"/>
    <s v="Interventoría"/>
    <n v="2165122941"/>
    <n v="20"/>
    <s v="Num"/>
    <m/>
    <m/>
    <m/>
    <s v="OK"/>
    <m/>
    <m/>
    <m/>
    <n v="0"/>
    <s v="OK"/>
    <m/>
  </r>
  <r>
    <s v="22"/>
    <s v="EDUCACIÓN"/>
    <s v="274179"/>
    <s v="2020004250244"/>
    <s v="P&gt;298086"/>
    <s v="Construcción y Mejoramiento de Ambientes de Aprendizaje en las Sedes Educativas del Departamento de Cundinamarca"/>
    <x v="1"/>
    <s v="P&gt;298086/02"/>
    <s v="2201052"/>
    <s v="Infraestructura educativa mejorada"/>
    <s v="2.3.2.01.01.001.02.07"/>
    <x v="6"/>
    <s v="3-0300"/>
    <s v="5/100/FC"/>
    <s v="20200042502442201052"/>
    <m/>
    <m/>
    <s v="100"/>
    <s v="Intervenir 400 ambientes de instalaciones escolares priorizando la infraestructura rural y las instituciones de jornada única."/>
    <s v="Ambientes intervenidos"/>
    <n v="400"/>
    <n v="120"/>
    <s v="P&gt;298086/02 0009"/>
    <s v="Diseñ"/>
    <n v="3247684412"/>
    <n v="400"/>
    <s v="Num"/>
    <m/>
    <m/>
    <m/>
    <s v="OK"/>
    <m/>
    <m/>
    <m/>
    <n v="0"/>
    <s v="OK"/>
    <m/>
  </r>
  <r>
    <s v="22"/>
    <s v="EDUCACIÓN"/>
    <s v="274179"/>
    <s v="2020004250244"/>
    <s v="P&gt;298086"/>
    <s v="Construcción y Mejoramiento de Ambientes de Aprendizaje en las Sedes Educativas del Departamento de Cundinamarca"/>
    <x v="1"/>
    <s v="P&gt;298086/02"/>
    <s v="2201052"/>
    <s v="Infraestructura educativa mejorada"/>
    <s v="2.3.2.01.01.001.02.07"/>
    <x v="6"/>
    <s v="3-0300"/>
    <s v="5/100/FC"/>
    <s v="20200042502442201052"/>
    <m/>
    <m/>
    <s v="100"/>
    <s v="Intervenir 400 ambientes de instalaciones escolares priorizando la infraestructura rural y las instituciones de jornada única."/>
    <s v="Ambientes intervenidos"/>
    <n v="400"/>
    <n v="120"/>
    <s v="P&gt;298086/02 0012"/>
    <s v="Infraestructura física"/>
    <n v="13856786825"/>
    <n v="400"/>
    <s v="Num"/>
    <d v="2021-01-01T00:00:00"/>
    <n v="12"/>
    <n v="3"/>
    <s v="OK"/>
    <n v="93800000"/>
    <m/>
    <m/>
    <n v="93800000"/>
    <s v="OK"/>
    <s v="SUBGERENCIA DE CONSTRUCCIONES"/>
  </r>
  <r>
    <s v="19"/>
    <s v="SALUD Y PROTECCIÓN SOCIAL"/>
    <s v="279146"/>
    <s v="2020004250297"/>
    <s v="P&gt;298184"/>
    <s v="Actualización y construcción de la infraestructura hospitalaria de la red departamental de servicios de salud de Cundinamarca"/>
    <x v="0"/>
    <s v="P&gt;298184/01"/>
    <s v="1901103"/>
    <s v="Infraestructura hospitalaria de nivel 1 adecuada."/>
    <s v="2.3.2.01.01.001.02.08"/>
    <x v="6"/>
    <s v="1-0100"/>
    <s v="5/028/FC"/>
    <s v="20200042502971901103"/>
    <n v="144500000"/>
    <n v="0"/>
    <s v="028"/>
    <s v="Implementar las 14 regiones de salud de la red pública departamental."/>
    <s v="Regiones de salud implementadas"/>
    <n v="14"/>
    <n v="3"/>
    <m/>
    <m/>
    <m/>
    <m/>
    <m/>
    <m/>
    <m/>
    <m/>
    <m/>
    <m/>
    <m/>
    <m/>
    <m/>
    <m/>
    <m/>
  </r>
  <r>
    <s v="19"/>
    <s v="SALUD Y PROTECCIÓN SOCIAL"/>
    <s v="279146"/>
    <s v="2020004250297"/>
    <s v="P&gt;298184"/>
    <s v="Actualización y construcción de la infraestructura hospitalaria de la red departamental de servicios de salud de Cundinamarca"/>
    <x v="1"/>
    <s v="P&gt;298184/01"/>
    <s v="1901103"/>
    <s v="Infraestructura hospitalaria de nivel 1 adecuada."/>
    <s v="2.3.2.01.01.001.02.08"/>
    <x v="6"/>
    <s v="1-0100"/>
    <s v="5/028/FC"/>
    <s v="20200042502971901103"/>
    <m/>
    <m/>
    <s v="028"/>
    <s v="Implementar las 14 regiones de salud de la red pública departamental."/>
    <s v="Regiones de salud implementadas"/>
    <n v="14"/>
    <n v="3"/>
    <s v="P&gt;298184/01 0014"/>
    <s v="Aportar recursos al ICCU para la interventoría de la adecuación de infraestructuras hospitalarias Nivel 1 ecosostenibles de baja complejidad"/>
    <n v="457959464"/>
    <n v="100"/>
    <s v="%"/>
    <d v="2021-01-01T00:00:00"/>
    <n v="12"/>
    <n v="20"/>
    <s v="OK"/>
    <n v="24500000"/>
    <m/>
    <m/>
    <n v="24500000"/>
    <s v="OK"/>
    <s v="SUBGERENCIA DE CONSTRUCCIONES"/>
  </r>
  <r>
    <s v="19"/>
    <s v="SALUD Y PROTECCIÓN SOCIAL"/>
    <s v="279146"/>
    <s v="2020004250297"/>
    <s v="P&gt;298184"/>
    <s v="Actualización y construcción de la infraestructura hospitalaria de la red departamental de servicios de salud de Cundinamarca"/>
    <x v="1"/>
    <s v="P&gt;298184/01"/>
    <s v="1901103"/>
    <s v="Infraestructura hospitalaria de nivel 1 adecuada."/>
    <s v="2.3.2.01.01.001.02.08"/>
    <x v="6"/>
    <s v="1-0100"/>
    <s v="5/028/FC"/>
    <s v="20200042502971901103"/>
    <m/>
    <m/>
    <s v="028"/>
    <s v="Implementar las 14 regiones de salud de la red pública departamental."/>
    <s v="Regiones de salud implementadas"/>
    <n v="14"/>
    <n v="3"/>
    <s v="P&gt;298184/01 0016"/>
    <s v="Aportar recursos al ICCU para la construcción de adecuaciones hospitalarias Nivel 1 ecosostenibles de baja complejidad"/>
    <n v="3663675710"/>
    <n v="100"/>
    <s v="%"/>
    <d v="2021-01-01T00:00:00"/>
    <n v="12"/>
    <n v="20"/>
    <s v="OK"/>
    <n v="100000000"/>
    <m/>
    <m/>
    <n v="100000000"/>
    <s v="OK"/>
    <s v="SUBGERENCIA DE CONSTRUCCIONES"/>
  </r>
  <r>
    <s v="19"/>
    <s v="SALUD Y PROTECCIÓN SOCIAL"/>
    <s v="279146"/>
    <s v="2020004250297"/>
    <s v="P&gt;298184"/>
    <s v="Actualización y construcción de la infraestructura hospitalaria de la red departamental de servicios de salud de Cundinamarca"/>
    <x v="1"/>
    <s v="P&gt;298184/01"/>
    <s v="1901103"/>
    <s v="Infraestructura hospitalaria de nivel 1 adecuada."/>
    <s v="2.3.2.01.01.001.02.08"/>
    <x v="6"/>
    <s v="1-0100"/>
    <s v="5/028/FC"/>
    <s v="20200042502971901103"/>
    <m/>
    <m/>
    <s v="028"/>
    <s v="Implementar las 14 regiones de salud de la red pública departamental."/>
    <s v="Regiones de salud implementadas"/>
    <n v="14"/>
    <n v="3"/>
    <s v="P&gt;298184/01 0018"/>
    <s v="Aportar recursos al ICCU para los estudios y diseños de adecuaciones hospitalarias Nivel 1 ecosostenibles de baja complejidad"/>
    <n v="457959464"/>
    <n v="100"/>
    <s v="%"/>
    <d v="2021-01-01T00:00:00"/>
    <n v="12"/>
    <n v="20"/>
    <s v="OK"/>
    <n v="20000000"/>
    <m/>
    <m/>
    <n v="20000000"/>
    <s v="OK"/>
    <s v="SUBGERENCIA DE CONSTRUCCIONES"/>
  </r>
  <r>
    <s v="17"/>
    <s v="AGRICULTURA Y DESARROLLO RURAL"/>
    <s v="278753"/>
    <s v="2020004250301"/>
    <s v="P&gt;298192"/>
    <s v="Fortalecimiento de la infraestructura productiva del departamento de Cundinamarca"/>
    <x v="0"/>
    <s v="P&gt;298192/02"/>
    <s v="1709019"/>
    <s v="Centros logísticos agropecuarios adecuados"/>
    <s v="2.3.2.01.01.001.03.19"/>
    <x v="6"/>
    <s v="6-4400"/>
    <s v="5/237/FC"/>
    <s v="20200042503011709019"/>
    <n v="93800000"/>
    <n v="0"/>
    <s v="237"/>
    <s v="Intervenir 20 infraestructuras productivas y competitivas."/>
    <s v="Infraestructuras productivas y competitivas intervenidas"/>
    <n v="20"/>
    <n v="6"/>
    <m/>
    <m/>
    <m/>
    <m/>
    <m/>
    <m/>
    <m/>
    <m/>
    <m/>
    <m/>
    <m/>
    <m/>
    <m/>
    <m/>
    <m/>
  </r>
  <r>
    <s v="17"/>
    <s v="AGRICULTURA Y DESARROLLO RURAL"/>
    <s v="278753"/>
    <s v="2020004250301"/>
    <s v="P&gt;298192"/>
    <s v="Fortalecimiento de la infraestructura productiva del departamento de Cundinamarca"/>
    <x v="1"/>
    <s v="P&gt;298192/02"/>
    <s v="1709019"/>
    <s v="Centros logísticos agropecuarios adecuados"/>
    <s v="2.3.2.01.01.001.03.19"/>
    <x v="6"/>
    <s v="6-4400"/>
    <s v="5/237/FC"/>
    <s v="20200042503011709019"/>
    <m/>
    <m/>
    <s v="237"/>
    <s v="Intervenir 20 infraestructuras productivas y competitivas."/>
    <s v="Infraestructuras productivas y competitivas intervenidas"/>
    <n v="20"/>
    <n v="6"/>
    <s v="P&gt;298192/02 0001"/>
    <s v="Gestión Predial"/>
    <n v="99253890"/>
    <n v="3"/>
    <s v="Num"/>
    <m/>
    <m/>
    <m/>
    <s v="OK"/>
    <m/>
    <m/>
    <m/>
    <n v="0"/>
    <s v="OK"/>
    <m/>
  </r>
  <r>
    <s v="17"/>
    <s v="AGRICULTURA Y DESARROLLO RURAL"/>
    <s v="278753"/>
    <s v="2020004250301"/>
    <s v="P&gt;298192"/>
    <s v="Fortalecimiento de la infraestructura productiva del departamento de Cundinamarca"/>
    <x v="1"/>
    <s v="P&gt;298192/02"/>
    <s v="1709019"/>
    <s v="Centros logísticos agropecuarios adecuados"/>
    <s v="2.3.2.01.01.001.03.19"/>
    <x v="6"/>
    <s v="6-4400"/>
    <s v="5/237/FC"/>
    <s v="20200042503011709019"/>
    <m/>
    <m/>
    <s v="237"/>
    <s v="Intervenir 20 infraestructuras productivas y competitivas."/>
    <s v="Infraestructuras productivas y competitivas intervenidas"/>
    <n v="20"/>
    <n v="6"/>
    <s v="P&gt;298192/02 0020"/>
    <s v="INTERVENTORIA"/>
    <n v="330846297"/>
    <n v="3"/>
    <s v="Num"/>
    <m/>
    <m/>
    <m/>
    <s v="OK"/>
    <m/>
    <m/>
    <m/>
    <n v="0"/>
    <s v="OK"/>
    <m/>
  </r>
  <r>
    <s v="17"/>
    <s v="AGRICULTURA Y DESARROLLO RURAL"/>
    <s v="278753"/>
    <s v="2020004250301"/>
    <s v="P&gt;298192"/>
    <s v="Fortalecimiento de la infraestructura productiva del departamento de Cundinamarca"/>
    <x v="1"/>
    <s v="P&gt;298192/02"/>
    <s v="1709019"/>
    <s v="Centros logísticos agropecuarios adecuados"/>
    <s v="2.3.2.01.01.001.03.19"/>
    <x v="6"/>
    <s v="6-4400"/>
    <s v="5/237/FC"/>
    <s v="20200042503011709019"/>
    <m/>
    <m/>
    <s v="237"/>
    <s v="Intervenir 20 infraestructuras productivas y competitivas."/>
    <s v="Infraestructuras productivas y competitivas intervenidas"/>
    <n v="20"/>
    <n v="6"/>
    <s v="P&gt;298192/02 0023"/>
    <s v="INFRAESTRUCTURA FISICA"/>
    <n v="3308462975"/>
    <n v="3"/>
    <s v="Num"/>
    <d v="2021-01-01T00:00:00"/>
    <n v="12"/>
    <n v="1"/>
    <s v="OK"/>
    <n v="53800000"/>
    <m/>
    <m/>
    <n v="53800000"/>
    <s v="OK"/>
    <s v="SUBGERENCIA DE CONSTRUCCIONES"/>
  </r>
  <r>
    <s v="17"/>
    <s v="AGRICULTURA Y DESARROLLO RURAL"/>
    <s v="278753"/>
    <s v="2020004250301"/>
    <s v="P&gt;298192"/>
    <s v="Fortalecimiento de la infraestructura productiva del departamento de Cundinamarca"/>
    <x v="1"/>
    <s v="P&gt;298192/02"/>
    <s v="1709019"/>
    <s v="Centros logísticos agropecuarios adecuados"/>
    <s v="2.3.2.01.01.001.03.19"/>
    <x v="6"/>
    <s v="6-4400"/>
    <s v="5/237/FC"/>
    <s v="20200042503011709019"/>
    <m/>
    <m/>
    <s v="237"/>
    <s v="Intervenir 20 infraestructuras productivas y competitivas."/>
    <s v="Infraestructuras productivas y competitivas intervenidas"/>
    <n v="20"/>
    <n v="6"/>
    <s v="P&gt;298192/02 0026"/>
    <s v="Estudios y diseños"/>
    <n v="496269447"/>
    <n v="3"/>
    <s v="Num"/>
    <d v="2021-01-01T00:00:00"/>
    <n v="12"/>
    <n v="1"/>
    <s v="OK"/>
    <n v="20000000"/>
    <m/>
    <m/>
    <n v="20000000"/>
    <s v="OK"/>
    <s v="SUBGERENCIA DE CONSTRUCCIONES"/>
  </r>
  <r>
    <s v="17"/>
    <s v="AGRICULTURA Y DESARROLLO RURAL"/>
    <s v="278753"/>
    <s v="2020004250301"/>
    <s v="P&gt;298192"/>
    <s v="Fortalecimiento de la infraestructura productiva del departamento de Cundinamarca"/>
    <x v="1"/>
    <s v="P&gt;298192/02"/>
    <s v="1709019"/>
    <s v="Centros logísticos agropecuarios adecuados"/>
    <s v="2.3.2.01.01.001.03.19"/>
    <x v="6"/>
    <s v="6-4400"/>
    <s v="5/237/FC"/>
    <s v="20200042503011709019"/>
    <m/>
    <m/>
    <s v="237"/>
    <s v="Intervenir 20 infraestructuras productivas y competitivas."/>
    <s v="Infraestructuras productivas y competitivas intervenidas"/>
    <n v="20"/>
    <n v="6"/>
    <s v="P&gt;298192/02 0030"/>
    <s v="GESTION AMBIENTAL"/>
    <n v="99253890"/>
    <n v="3"/>
    <s v="Num"/>
    <m/>
    <m/>
    <m/>
    <s v="OK"/>
    <m/>
    <m/>
    <m/>
    <n v="0"/>
    <s v="OK"/>
    <m/>
  </r>
  <r>
    <s v="17"/>
    <s v="AGRICULTURA Y DESARROLLO RURAL"/>
    <s v="278753"/>
    <s v="2020004250301"/>
    <s v="P&gt;298192"/>
    <s v="Fortalecimiento de la infraestructura productiva del departamento de Cundinamarca"/>
    <x v="1"/>
    <s v="P&gt;298192/02"/>
    <s v="1709019"/>
    <s v="Centros logísticos agropecuarios adecuados"/>
    <s v="2.3.2.01.01.001.03.19"/>
    <x v="6"/>
    <s v="6-4400"/>
    <s v="5/237/FC"/>
    <s v="20200042503011709019"/>
    <m/>
    <m/>
    <s v="237"/>
    <s v="Intervenir 20 infraestructuras productivas y competitivas."/>
    <s v="Infraestructuras productivas y competitivas intervenidas"/>
    <n v="20"/>
    <n v="6"/>
    <s v="P&gt;298192/02 0031"/>
    <s v="Gestion de proyectos a nivel local y nacional, seguimiento y control a ejecución de proyectos"/>
    <n v="165423150"/>
    <n v="3"/>
    <s v="Num"/>
    <d v="2021-01-01T00:00:00"/>
    <n v="12"/>
    <n v="1"/>
    <s v="OK"/>
    <n v="20000000"/>
    <m/>
    <m/>
    <n v="20000000"/>
    <s v="OK"/>
    <s v="SUBGERENCIA DE CONSTRUCCIONES"/>
  </r>
  <r>
    <s v="43"/>
    <s v="DEPORTE Y RECREACIÓN"/>
    <s v="280322"/>
    <s v="2020004250330"/>
    <s v="P&gt;298238"/>
    <s v="Construcción , adecuación y terminación de la infraestructura deportiva y recreativa del Departamento de Cundinamarca"/>
    <x v="0"/>
    <s v="P&gt;298238/02"/>
    <s v="4301010"/>
    <s v="Parques recreativos construidos y dotados"/>
    <s v="2.3.2.01.01.001.02.11"/>
    <x v="6"/>
    <s v="6-4400"/>
    <s v="5/035/CC"/>
    <s v="20200042503304301010"/>
    <n v="5019814340"/>
    <m/>
    <s v="035"/>
    <s v="Cofinanciar la construcción o adecuación de 1 Centro de alto rendimiento."/>
    <s v="Centros de alto rendimiento cofinanciados"/>
    <n v="1"/>
    <n v="0.25"/>
    <m/>
    <m/>
    <m/>
    <m/>
    <m/>
    <m/>
    <m/>
    <m/>
    <m/>
    <m/>
    <m/>
    <m/>
    <m/>
    <m/>
    <m/>
  </r>
  <r>
    <s v="43"/>
    <s v="DEPORTE Y RECREACIÓN"/>
    <s v="280322"/>
    <s v="2020004250330"/>
    <s v="P&gt;298238"/>
    <s v="Construcción , adecuación y terminación de la infraestructura deportiva y recreativa del Departamento de Cundinamarca"/>
    <x v="1"/>
    <s v="P&gt;298238/02"/>
    <s v="4301010"/>
    <s v="Parques recreativos construidos y dotados"/>
    <s v="2.3.2.01.01.001.02.11"/>
    <x v="6"/>
    <s v="6-4400"/>
    <s v="5/035/CC"/>
    <s v="20200042503304301010"/>
    <m/>
    <m/>
    <s v="035"/>
    <s v="Cofinanciar la construcción o adecuación de 1 Centro de alto rendimiento."/>
    <s v="Centros de alto rendimiento cofinanciados"/>
    <n v="1"/>
    <n v="0.25"/>
    <s v="P&gt;298238/02 0001"/>
    <s v="Estudios y Diseños"/>
    <n v="5069489527"/>
    <n v="0.3"/>
    <s v="Num"/>
    <d v="2021-01-01T00:00:00"/>
    <n v="12"/>
    <n v="0.25"/>
    <s v="OK"/>
    <n v="1500000000"/>
    <m/>
    <m/>
    <n v="1500000000"/>
    <s v="OK"/>
    <s v="SUBGERENCIA DE CONSTRUCCIONES"/>
  </r>
  <r>
    <s v="43"/>
    <s v="DEPORTE Y RECREACIÓN"/>
    <s v="280322"/>
    <s v="2020004250330"/>
    <s v="P&gt;298238"/>
    <s v="Construcción , adecuación y terminación de la infraestructura deportiva y recreativa del Departamento de Cundinamarca"/>
    <x v="1"/>
    <s v="P&gt;298238/02"/>
    <s v="4301010"/>
    <s v="Parques recreativos construidos y dotados"/>
    <s v="2.3.2.01.01.001.02.11"/>
    <x v="6"/>
    <s v="6-4400"/>
    <s v="5/035/CC"/>
    <s v="20200042503304301010"/>
    <m/>
    <m/>
    <s v="035"/>
    <s v="Cofinanciar la construcción o adecuación de 1 Centro de alto rendimiento."/>
    <s v="Centros de alto rendimiento cofinanciados"/>
    <n v="1"/>
    <n v="0.25"/>
    <s v="P&gt;298238/02 0002"/>
    <s v="Gestión de proyectos a nivel local y nacional y seguimiento a la ejecución de proyectos"/>
    <n v="1689829842"/>
    <n v="0.3"/>
    <s v="Num"/>
    <d v="2021-01-01T00:00:00"/>
    <n v="12"/>
    <n v="0.25"/>
    <s v="OK"/>
    <n v="500000000"/>
    <m/>
    <m/>
    <n v="500000000"/>
    <s v="OK"/>
    <s v="SUBGERENCIA DE CONSTRUCCIONES"/>
  </r>
  <r>
    <s v="43"/>
    <s v="DEPORTE Y RECREACIÓN"/>
    <s v="280322"/>
    <s v="2020004250330"/>
    <s v="P&gt;298238"/>
    <s v="Construcción , adecuación y terminación de la infraestructura deportiva y recreativa del Departamento de Cundinamarca"/>
    <x v="1"/>
    <s v="P&gt;298238/02"/>
    <s v="4301010"/>
    <s v="Parques recreativos construidos y dotados"/>
    <s v="2.3.2.01.01.001.02.11"/>
    <x v="6"/>
    <s v="6-4400"/>
    <s v="5/035/CC"/>
    <s v="20200042503304301010"/>
    <m/>
    <m/>
    <s v="035"/>
    <s v="Cofinanciar la construcción o adecuación de 1 Centro de alto rendimiento."/>
    <s v="Centros de alto rendimiento cofinanciados"/>
    <n v="1"/>
    <n v="0.25"/>
    <s v="P&gt;298238/02 0003"/>
    <s v="Interventoría"/>
    <n v="3379659685"/>
    <n v="0.3"/>
    <s v="Num"/>
    <d v="2021-01-01T00:00:00"/>
    <n v="12"/>
    <n v="0.25"/>
    <s v="OK"/>
    <n v="19814340"/>
    <m/>
    <m/>
    <n v="19814340"/>
    <s v="OK"/>
    <s v="SUBGERENCIA DE CONSTRUCCIONES"/>
  </r>
  <r>
    <s v="43"/>
    <s v="DEPORTE Y RECREACIÓN"/>
    <s v="280322"/>
    <s v="2020004250330"/>
    <s v="P&gt;298238"/>
    <s v="Construcción , adecuación y terminación de la infraestructura deportiva y recreativa del Departamento de Cundinamarca"/>
    <x v="1"/>
    <s v="P&gt;298238/02"/>
    <s v="4301010"/>
    <s v="Parques recreativos construidos y dotados"/>
    <s v="2.3.2.01.01.001.02.11"/>
    <x v="6"/>
    <s v="6-4400"/>
    <s v="5/035/CC"/>
    <s v="20200042503304301010"/>
    <m/>
    <m/>
    <s v="035"/>
    <s v="Cofinanciar la construcción o adecuación de 1 Centro de alto rendimiento."/>
    <s v="Centros de alto rendimiento cofinanciados"/>
    <n v="1"/>
    <n v="0.25"/>
    <s v="P&gt;298238/02 0004"/>
    <s v="Gestion predial"/>
    <n v="1013897905"/>
    <n v="0.3"/>
    <s v="Num"/>
    <m/>
    <m/>
    <m/>
    <s v="OK"/>
    <m/>
    <m/>
    <m/>
    <n v="0"/>
    <s v="OK"/>
    <m/>
  </r>
  <r>
    <s v="43"/>
    <s v="DEPORTE Y RECREACIÓN"/>
    <s v="280322"/>
    <s v="2020004250330"/>
    <s v="P&gt;298238"/>
    <s v="Construcción , adecuación y terminación de la infraestructura deportiva y recreativa del Departamento de Cundinamarca"/>
    <x v="1"/>
    <s v="P&gt;298238/02"/>
    <s v="4301010"/>
    <s v="Parques recreativos construidos y dotados"/>
    <s v="2.3.2.01.01.001.02.11"/>
    <x v="6"/>
    <s v="6-4400"/>
    <s v="5/035/CC"/>
    <s v="20200042503304301010"/>
    <m/>
    <m/>
    <s v="035"/>
    <s v="Cofinanciar la construcción o adecuación de 1 Centro de alto rendimiento."/>
    <s v="Centros de alto rendimiento cofinanciados"/>
    <n v="1"/>
    <n v="0.25"/>
    <s v="P&gt;298238/02 0005"/>
    <s v="Gestión ambiental"/>
    <n v="1013897905"/>
    <n v="0.3"/>
    <s v="Num"/>
    <m/>
    <m/>
    <m/>
    <s v="OK"/>
    <m/>
    <m/>
    <m/>
    <n v="0"/>
    <s v="OK"/>
    <m/>
  </r>
  <r>
    <s v="43"/>
    <s v="DEPORTE Y RECREACIÓN"/>
    <s v="280322"/>
    <s v="2020004250330"/>
    <s v="P&gt;298238"/>
    <s v="Construcción , adecuación y terminación de la infraestructura deportiva y recreativa del Departamento de Cundinamarca"/>
    <x v="1"/>
    <s v="P&gt;298238/02"/>
    <s v="4301010"/>
    <s v="Parques recreativos construidos y dotados"/>
    <s v="2.3.2.01.01.001.02.11"/>
    <x v="6"/>
    <s v="6-4400"/>
    <s v="5/035/CC"/>
    <s v="20200042503304301010"/>
    <m/>
    <m/>
    <s v="035"/>
    <s v="Cofinanciar la construcción o adecuación de 1 Centro de alto rendimiento."/>
    <s v="Centros de alto rendimiento cofinanciados"/>
    <n v="1"/>
    <n v="0.25"/>
    <s v="P&gt;298238/02 0006"/>
    <s v="Infraestructura física"/>
    <n v="21629821983"/>
    <n v="0.3"/>
    <s v="Num"/>
    <d v="2021-01-01T00:00:00"/>
    <n v="12"/>
    <n v="0.25"/>
    <s v="OK"/>
    <n v="3000000000"/>
    <m/>
    <m/>
    <n v="3000000000"/>
    <s v="OK"/>
    <s v="SUBGERENCIA DE CONSTRUCCIONES"/>
  </r>
  <r>
    <s v="43"/>
    <s v="DEPORTE Y RECREACIÓN"/>
    <s v="311234"/>
    <s v="2020004250377"/>
    <s v="P&gt;298315"/>
    <s v="Construcción , adecuación y terminación de escenarios deportivos y recreativos del Departamento de Cundinamarca"/>
    <x v="0"/>
    <s v="P&gt;298315/01"/>
    <s v="4301030"/>
    <s v="Parque recreo-deportivo construido y dotado"/>
    <s v="2.3.2.01.01.001.02.11"/>
    <x v="6"/>
    <s v="3-0300"/>
    <s v="5/034/CC"/>
    <s v="20200042503774301030"/>
    <n v="2400000000"/>
    <n v="0"/>
    <s v="034"/>
    <s v="Cofinanciar la construcción o adecuación de 65 escenarios deportivos en el departamento."/>
    <s v="Escenarios construidos o adecuados"/>
    <n v="65"/>
    <n v="13"/>
    <m/>
    <m/>
    <m/>
    <m/>
    <m/>
    <m/>
    <m/>
    <m/>
    <m/>
    <m/>
    <m/>
    <m/>
    <m/>
    <m/>
    <m/>
  </r>
  <r>
    <s v="43"/>
    <s v="DEPORTE Y RECREACIÓN"/>
    <s v="311234"/>
    <s v="2020004250377"/>
    <s v="P&gt;298315"/>
    <s v="Construcción , adecuación y terminación de escenarios deportivos y recreativos del Departamento de Cundinamarca"/>
    <x v="1"/>
    <s v="P&gt;298315/01"/>
    <s v="4301030"/>
    <s v="Parque recreo-deportivo construido y dotado"/>
    <s v="2.3.2.01.01.001.02.11"/>
    <x v="6"/>
    <s v="3-0300"/>
    <s v="5/034/CC"/>
    <s v="20200042503774301030"/>
    <m/>
    <m/>
    <s v="034"/>
    <s v="Cofinanciar la construcción o adecuación de 65 escenarios deportivos en el departamento."/>
    <s v="Escenarios construidos o adecuados"/>
    <n v="65"/>
    <n v="13"/>
    <s v="P&gt;298315/01 0005"/>
    <s v="Realizar Gestión de proyectos a nivel local y nacional, y seguimiento y control a la ejecución de proyectos."/>
    <n v="2681772242"/>
    <n v="8"/>
    <s v="Num"/>
    <d v="2021-01-01T00:00:00"/>
    <n v="12"/>
    <n v="2"/>
    <s v="OK"/>
    <n v="350000000"/>
    <m/>
    <m/>
    <n v="350000000"/>
    <s v="OK"/>
    <s v="SUBGERENCIA DE CONSTRUCCIONES"/>
  </r>
  <r>
    <s v="43"/>
    <s v="DEPORTE Y RECREACIÓN"/>
    <s v="311234"/>
    <s v="2020004250377"/>
    <s v="P&gt;298315"/>
    <s v="Construcción , adecuación y terminación de escenarios deportivos y recreativos del Departamento de Cundinamarca"/>
    <x v="1"/>
    <s v="P&gt;298315/01"/>
    <s v="4301030"/>
    <s v="Parque recreo-deportivo construido y dotado"/>
    <s v="2.3.2.01.01.001.02.11"/>
    <x v="6"/>
    <s v="3-0300"/>
    <s v="5/034/CC"/>
    <s v="20200042503774301030"/>
    <m/>
    <m/>
    <s v="034"/>
    <s v="Cofinanciar la construcción o adecuación de 65 escenarios deportivos en el departamento."/>
    <s v="Escenarios construidos o adecuados"/>
    <n v="65"/>
    <n v="13"/>
    <s v="P&gt;298315/01 0006"/>
    <s v="Interventoría"/>
    <n v="5363544485"/>
    <n v="10"/>
    <s v="Num"/>
    <d v="2021-01-01T00:00:00"/>
    <n v="12"/>
    <n v="1"/>
    <s v="OK"/>
    <n v="50000000"/>
    <m/>
    <m/>
    <n v="50000000"/>
    <s v="OK"/>
    <s v="SUBGERENCIA DE CONSTRUCCIONES"/>
  </r>
  <r>
    <s v="43"/>
    <s v="DEPORTE Y RECREACIÓN"/>
    <s v="311234"/>
    <s v="2020004250377"/>
    <s v="P&gt;298315"/>
    <s v="Construcción , adecuación y terminación de escenarios deportivos y recreativos del Departamento de Cundinamarca"/>
    <x v="1"/>
    <s v="P&gt;298315/01"/>
    <s v="4301030"/>
    <s v="Parque recreo-deportivo construido y dotado"/>
    <s v="2.3.2.01.01.001.02.11"/>
    <x v="6"/>
    <s v="3-0300"/>
    <s v="5/034/CC"/>
    <s v="20200042503774301030"/>
    <m/>
    <m/>
    <s v="034"/>
    <s v="Cofinanciar la construcción o adecuación de 65 escenarios deportivos en el departamento."/>
    <s v="Escenarios construidos o adecuados"/>
    <n v="65"/>
    <n v="13"/>
    <s v="P&gt;298315/01 0007"/>
    <s v="Infraestructura Física"/>
    <n v="74553268335"/>
    <n v="6"/>
    <s v="Num"/>
    <d v="2021-01-01T00:00:00"/>
    <n v="12"/>
    <n v="3"/>
    <s v="OK"/>
    <n v="1500000000"/>
    <m/>
    <m/>
    <n v="1500000000"/>
    <s v="OK"/>
    <s v="SUBGERENCIA DE CONSTRUCCIONES"/>
  </r>
  <r>
    <s v="43"/>
    <s v="DEPORTE Y RECREACIÓN"/>
    <s v="311234"/>
    <s v="2020004250377"/>
    <s v="P&gt;298315"/>
    <s v="Construcción , adecuación y terminación de escenarios deportivos y recreativos del Departamento de Cundinamarca"/>
    <x v="1"/>
    <s v="P&gt;298315/01"/>
    <s v="4301030"/>
    <s v="Parque recreo-deportivo construido y dotado"/>
    <s v="2.3.2.01.01.001.02.11"/>
    <x v="6"/>
    <s v="3-0300"/>
    <s v="5/034/CC"/>
    <s v="20200042503774301030"/>
    <m/>
    <m/>
    <s v="034"/>
    <s v="Cofinanciar la construcción o adecuación de 65 escenarios deportivos en el departamento."/>
    <s v="Escenarios construidos o adecuados"/>
    <n v="65"/>
    <n v="13"/>
    <s v="P&gt;298315/01 0008"/>
    <s v="Estudios y Diseños"/>
    <n v="8045316727"/>
    <n v="10"/>
    <s v="Num"/>
    <d v="2021-01-01T00:00:00"/>
    <n v="12"/>
    <n v="2"/>
    <s v="OK"/>
    <n v="500000000"/>
    <m/>
    <m/>
    <n v="500000000"/>
    <s v="OK"/>
    <s v="SUBGERENCIA DE CONSTRUCCIONES"/>
  </r>
  <r>
    <s v="43"/>
    <s v="DEPORTE Y RECREACIÓN"/>
    <s v="311234"/>
    <s v="2020004250377"/>
    <s v="P&gt;298315"/>
    <s v="Construcción , adecuación y terminación de escenarios deportivos y recreativos del Departamento de Cundinamarca"/>
    <x v="0"/>
    <s v="P&gt;298315/01"/>
    <s v="4301030"/>
    <s v="Parque recreo-deportivo construido y dotado"/>
    <s v="2.3.2.01.01.001.02.11"/>
    <x v="6"/>
    <s v="3-0300"/>
    <s v="5/034/FC"/>
    <s v="20200042503774301030"/>
    <n v="93800000"/>
    <n v="0"/>
    <s v="034"/>
    <s v="Cofinanciar la construcción o adecuación de 65 escenarios deportivos en el departamento."/>
    <s v="Escenarios construidos o adecuados"/>
    <n v="65"/>
    <n v="13"/>
    <m/>
    <m/>
    <m/>
    <m/>
    <m/>
    <m/>
    <m/>
    <m/>
    <m/>
    <m/>
    <m/>
    <m/>
    <m/>
    <m/>
    <m/>
  </r>
  <r>
    <s v="43"/>
    <s v="DEPORTE Y RECREACIÓN"/>
    <s v="311234"/>
    <s v="2020004250377"/>
    <s v="P&gt;298315"/>
    <s v="Construcción , adecuación y terminación de escenarios deportivos y recreativos del Departamento de Cundinamarca"/>
    <x v="1"/>
    <s v="P&gt;298315/01"/>
    <s v="4301030"/>
    <s v="Parque recreo-deportivo construido y dotado"/>
    <s v="2.3.2.01.01.001.02.11"/>
    <x v="6"/>
    <s v="3-0300"/>
    <s v="5/034/FC"/>
    <s v="20200042503774301030"/>
    <m/>
    <m/>
    <s v="034"/>
    <s v="Cofinanciar la construcción o adecuación de 65 escenarios deportivos en el departamento."/>
    <s v="Escenarios construidos o adecuados"/>
    <n v="65"/>
    <n v="13"/>
    <s v="P&gt;298315/01 0005"/>
    <s v="Realizar Gestión de proyectos a nivel local y nacional, y seguimiento y control a la ejecución de proyectos."/>
    <n v="2681772242"/>
    <n v="8"/>
    <s v="Num"/>
    <m/>
    <m/>
    <m/>
    <s v="OK"/>
    <m/>
    <m/>
    <m/>
    <n v="0"/>
    <s v="OK"/>
    <m/>
  </r>
  <r>
    <s v="43"/>
    <s v="DEPORTE Y RECREACIÓN"/>
    <s v="311234"/>
    <s v="2020004250377"/>
    <s v="P&gt;298315"/>
    <s v="Construcción , adecuación y terminación de escenarios deportivos y recreativos del Departamento de Cundinamarca"/>
    <x v="1"/>
    <s v="P&gt;298315/01"/>
    <s v="4301030"/>
    <s v="Parque recreo-deportivo construido y dotado"/>
    <s v="2.3.2.01.01.001.02.11"/>
    <x v="6"/>
    <s v="3-0300"/>
    <s v="5/034/FC"/>
    <s v="20200042503774301030"/>
    <m/>
    <m/>
    <s v="034"/>
    <s v="Cofinanciar la construcción o adecuación de 65 escenarios deportivos en el departamento."/>
    <s v="Escenarios construidos o adecuados"/>
    <n v="65"/>
    <n v="13"/>
    <s v="P&gt;298315/01 0006"/>
    <s v="Interventoría"/>
    <n v="5363544485"/>
    <n v="10"/>
    <s v="Num"/>
    <m/>
    <m/>
    <m/>
    <s v="OK"/>
    <m/>
    <m/>
    <m/>
    <n v="0"/>
    <s v="OK"/>
    <m/>
  </r>
  <r>
    <s v="43"/>
    <s v="DEPORTE Y RECREACIÓN"/>
    <s v="311234"/>
    <s v="2020004250377"/>
    <s v="P&gt;298315"/>
    <s v="Construcción , adecuación y terminación de escenarios deportivos y recreativos del Departamento de Cundinamarca"/>
    <x v="1"/>
    <s v="P&gt;298315/01"/>
    <s v="4301030"/>
    <s v="Parque recreo-deportivo construido y dotado"/>
    <s v="2.3.2.01.01.001.02.11"/>
    <x v="6"/>
    <s v="3-0300"/>
    <s v="5/034/FC"/>
    <s v="20200042503774301030"/>
    <m/>
    <m/>
    <s v="034"/>
    <s v="Cofinanciar la construcción o adecuación de 65 escenarios deportivos en el departamento."/>
    <s v="Escenarios construidos o adecuados"/>
    <n v="65"/>
    <n v="13"/>
    <s v="P&gt;298315/01 0007"/>
    <s v="Infraestructura Física"/>
    <n v="74553268335"/>
    <n v="6"/>
    <s v="Num"/>
    <d v="2021-01-01T00:00:00"/>
    <n v="12"/>
    <n v="1"/>
    <s v="OK"/>
    <n v="93800000"/>
    <m/>
    <m/>
    <n v="93800000"/>
    <s v="OK"/>
    <s v="SUBGERENCIA DE CONSTRUCCIONES"/>
  </r>
  <r>
    <s v="43"/>
    <s v="DEPORTE Y RECREACIÓN"/>
    <s v="311234"/>
    <s v="2020004250377"/>
    <s v="P&gt;298315"/>
    <s v="Construcción , adecuación y terminación de escenarios deportivos y recreativos del Departamento de Cundinamarca"/>
    <x v="1"/>
    <s v="P&gt;298315/01"/>
    <s v="4301030"/>
    <s v="Parque recreo-deportivo construido y dotado"/>
    <s v="2.3.2.01.01.001.02.11"/>
    <x v="6"/>
    <s v="3-0300"/>
    <s v="5/034/FC"/>
    <s v="20200042503774301030"/>
    <m/>
    <m/>
    <s v="034"/>
    <s v="Cofinanciar la construcción o adecuación de 65 escenarios deportivos en el departamento."/>
    <s v="Escenarios construidos o adecuados"/>
    <n v="65"/>
    <n v="13"/>
    <s v="P&gt;298315/01 0008"/>
    <s v="Estudios y Diseños"/>
    <n v="8045316727"/>
    <n v="10"/>
    <s v="Num"/>
    <m/>
    <m/>
    <m/>
    <s v="OK"/>
    <m/>
    <m/>
    <m/>
    <n v="0"/>
    <s v="OK"/>
    <m/>
  </r>
  <r>
    <s v="43"/>
    <s v="DEPORTE Y RECREACIÓN"/>
    <s v="311234"/>
    <s v="2020004250377"/>
    <s v="P&gt;298315"/>
    <s v="Construcción , adecuación y terminación de escenarios deportivos y recreativos del Departamento de Cundinamarca"/>
    <x v="0"/>
    <s v="P&gt;298315/02"/>
    <s v="4301011"/>
    <s v="Parques recreativos adecuados"/>
    <s v="2.3.2.01.01.001.02.11"/>
    <x v="6"/>
    <s v="3-0300"/>
    <s v="5/034/CC"/>
    <s v="20200042503774301011"/>
    <n v="967547800"/>
    <n v="0"/>
    <s v="034"/>
    <s v="Cofinanciar la construcción o adecuación de 65 escenarios deportivos en el departamento."/>
    <s v="Escenarios construidos o adecuados"/>
    <n v="65"/>
    <n v="13"/>
    <m/>
    <m/>
    <m/>
    <m/>
    <m/>
    <m/>
    <m/>
    <m/>
    <m/>
    <m/>
    <m/>
    <m/>
    <m/>
    <m/>
    <m/>
  </r>
  <r>
    <s v="43"/>
    <s v="DEPORTE Y RECREACIÓN"/>
    <s v="311234"/>
    <s v="2020004250377"/>
    <s v="P&gt;298315"/>
    <s v="Construcción , adecuación y terminación de escenarios deportivos y recreativos del Departamento de Cundinamarca"/>
    <x v="1"/>
    <s v="P&gt;298315/02"/>
    <s v="4301011"/>
    <s v="Parques recreativos adecuados"/>
    <s v="2.3.2.01.01.001.02.11"/>
    <x v="6"/>
    <s v="3-0300"/>
    <s v="5/034/CC"/>
    <s v="20200042503774301011"/>
    <m/>
    <m/>
    <s v="034"/>
    <s v="Cofinanciar la construcción o adecuación de 65 escenarios deportivos en el departamento."/>
    <s v="Escenarios construidos o adecuados"/>
    <n v="65"/>
    <n v="13"/>
    <s v="P&gt;298315/02 0001"/>
    <s v="Interventoría"/>
    <n v="3575696323"/>
    <n v="10"/>
    <s v="Num"/>
    <d v="2021-01-01T00:00:00"/>
    <n v="12"/>
    <n v="1"/>
    <s v="OK"/>
    <n v="10000000"/>
    <m/>
    <m/>
    <n v="10000000"/>
    <s v="OK"/>
    <s v="SUBGERENCIA DE CONSTRUCCIONES"/>
  </r>
  <r>
    <s v="43"/>
    <s v="DEPORTE Y RECREACIÓN"/>
    <s v="311234"/>
    <s v="2020004250377"/>
    <s v="P&gt;298315"/>
    <s v="Construcción , adecuación y terminación de escenarios deportivos y recreativos del Departamento de Cundinamarca"/>
    <x v="1"/>
    <s v="P&gt;298315/02"/>
    <s v="4301011"/>
    <s v="Parques recreativos adecuados"/>
    <s v="2.3.2.01.01.001.02.11"/>
    <x v="6"/>
    <s v="3-0300"/>
    <s v="5/034/CC"/>
    <s v="20200042503774301011"/>
    <m/>
    <m/>
    <s v="034"/>
    <s v="Cofinanciar la construcción o adecuación de 65 escenarios deportivos en el departamento."/>
    <s v="Escenarios construidos o adecuados"/>
    <n v="65"/>
    <n v="13"/>
    <s v="P&gt;298315/02 0002"/>
    <s v="Infraestructura Física"/>
    <n v="49702178889"/>
    <n v="7"/>
    <s v="Num"/>
    <d v="2021-01-01T00:00:00"/>
    <n v="12"/>
    <n v="3"/>
    <s v="OK"/>
    <n v="867547800"/>
    <m/>
    <m/>
    <n v="867547800"/>
    <s v="OK"/>
    <s v="SUBGERENCIA DE CONSTRUCCIONES"/>
  </r>
  <r>
    <s v="43"/>
    <s v="DEPORTE Y RECREACIÓN"/>
    <s v="311234"/>
    <s v="2020004250377"/>
    <s v="P&gt;298315"/>
    <s v="Construcción , adecuación y terminación de escenarios deportivos y recreativos del Departamento de Cundinamarca"/>
    <x v="1"/>
    <s v="P&gt;298315/02"/>
    <s v="4301011"/>
    <s v="Parques recreativos adecuados"/>
    <s v="2.3.2.01.01.001.02.11"/>
    <x v="6"/>
    <s v="3-0300"/>
    <s v="5/034/CC"/>
    <s v="20200042503774301011"/>
    <m/>
    <m/>
    <s v="034"/>
    <s v="Cofinanciar la construcción o adecuación de 65 escenarios deportivos en el departamento."/>
    <s v="Escenarios construidos o adecuados"/>
    <n v="65"/>
    <n v="13"/>
    <s v="P&gt;298315/02 0003"/>
    <s v="Estudios y Diseños"/>
    <n v="5363544485"/>
    <n v="10"/>
    <s v="Num"/>
    <m/>
    <m/>
    <m/>
    <s v="OK"/>
    <m/>
    <m/>
    <m/>
    <n v="0"/>
    <s v="OK"/>
    <m/>
  </r>
  <r>
    <s v="19"/>
    <s v="SALUD Y PROTECCIÓN SOCIAL"/>
    <s v="278595"/>
    <s v="2020004250287"/>
    <s v="P&gt;298172"/>
    <s v="Fortalecimiento a la afiliación con Prestación de Servicios a Población Pobre No Asegurada y extranjera Cundinamarca"/>
    <x v="0"/>
    <s v="P&gt;298172/02"/>
    <s v="1901100"/>
    <s v="Servicios de Salud prestados a población pobre en lo no cubierto por subsidios."/>
    <s v="2.3.2.02.02.009"/>
    <x v="8"/>
    <s v="3-1100"/>
    <s v="5/002/CC"/>
    <s v="20200042502871901100"/>
    <n v="1769695894"/>
    <n v="0"/>
    <s v="002"/>
    <s v="Tramitar el 100% de las solicitudes de atención en salud para población pobre no asegurada y extranjera sin afiliación al SGSSS."/>
    <s v="Solicitudes atendidas"/>
    <n v="100"/>
    <n v="100"/>
    <m/>
    <m/>
    <m/>
    <m/>
    <m/>
    <m/>
    <m/>
    <m/>
    <m/>
    <m/>
    <m/>
    <m/>
    <m/>
    <m/>
    <m/>
  </r>
  <r>
    <s v="19"/>
    <s v="SALUD Y PROTECCIÓN SOCIAL"/>
    <s v="278595"/>
    <s v="2020004250287"/>
    <s v="P&gt;298172"/>
    <s v="Fortalecimiento a la afiliación con Prestación de Servicios a Población Pobre No Asegurada y extranjera Cundinamarca"/>
    <x v="1"/>
    <s v="P&gt;298172/02"/>
    <s v="1901100"/>
    <s v="Servicios de Salud prestados a población pobre en lo no cubierto por subsidios."/>
    <s v="2.3.2.02.02.009"/>
    <x v="8"/>
    <s v="3-1100"/>
    <s v="5/002/CC"/>
    <s v="20200042502871901100"/>
    <m/>
    <m/>
    <s v="002"/>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m/>
    <m/>
    <m/>
    <m/>
    <m/>
    <m/>
    <m/>
    <m/>
    <m/>
    <m/>
  </r>
  <r>
    <s v="19"/>
    <s v="SALUD Y PROTECCIÓN SOCIAL"/>
    <s v="278595"/>
    <s v="2020004250287"/>
    <s v="P&gt;298172"/>
    <s v="Fortalecimiento a la afiliación con Prestación de Servicios a Población Pobre No Asegurada y extranjera Cundinamarca"/>
    <x v="1"/>
    <s v="P&gt;298172/02"/>
    <s v="1901100"/>
    <s v="Servicios de Salud prestados a población pobre en lo no cubierto por subsidios."/>
    <s v="2.3.2.02.02.009"/>
    <x v="8"/>
    <s v="3-1100"/>
    <s v="5/002/CC"/>
    <s v="20200042502871901100"/>
    <m/>
    <m/>
    <s v="002"/>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m/>
    <m/>
    <m/>
    <m/>
    <m/>
    <m/>
    <m/>
    <m/>
    <m/>
    <m/>
  </r>
  <r>
    <s v="19"/>
    <s v="SALUD Y PROTECCIÓN SOCIAL"/>
    <s v="278595"/>
    <s v="2020004250287"/>
    <s v="P&gt;298172"/>
    <s v="Fortalecimiento a la afiliación con Prestación de Servicios a Población Pobre No Asegurada y extranjera Cundinamarca"/>
    <x v="1"/>
    <s v="P&gt;298172/02"/>
    <s v="1901100"/>
    <s v="Servicios de Salud prestados a población pobre en lo no cubierto por subsidios."/>
    <s v="2.3.2.02.02.009"/>
    <x v="8"/>
    <s v="3-1100"/>
    <s v="5/002/CC"/>
    <s v="20200042502871901100"/>
    <m/>
    <m/>
    <s v="002"/>
    <s v="Tramitar el 100% de las solicitudes de atención en salud para población pobre no asegurada y extranjera sin afiliación al SGSSS."/>
    <s v="Solicitudes atendidas"/>
    <n v="100"/>
    <n v="100"/>
    <s v="P&gt;298172/02 0006"/>
    <s v="Coordinar el pago de cartera con vigencias anteriores"/>
    <n v="45000000000"/>
    <n v="70"/>
    <s v="%"/>
    <m/>
    <m/>
    <m/>
    <m/>
    <m/>
    <m/>
    <m/>
    <m/>
    <m/>
    <m/>
  </r>
  <r>
    <s v="19"/>
    <s v="SALUD Y PROTECCIÓN SOCIAL"/>
    <s v="278595"/>
    <s v="2020004250287"/>
    <s v="P&gt;298172"/>
    <s v="Fortalecimiento a la afiliación con Prestación de Servicios a Población Pobre No Asegurada y extranjera Cundinamarca"/>
    <x v="1"/>
    <s v="P&gt;298172/02"/>
    <s v="1901100"/>
    <s v="Servicios de Salud prestados a población pobre en lo no cubierto por subsidios."/>
    <s v="2.3.2.02.02.009"/>
    <x v="8"/>
    <s v="3-1100"/>
    <s v="5/002/CC"/>
    <s v="20200042502871901100"/>
    <m/>
    <m/>
    <s v="002"/>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m/>
    <m/>
    <m/>
    <m/>
    <m/>
    <m/>
    <m/>
    <m/>
    <m/>
    <m/>
  </r>
  <r>
    <s v="19"/>
    <s v="SALUD Y PROTECCIÓN SOCIAL"/>
    <s v="278595"/>
    <s v="2020004250287"/>
    <s v="P&gt;298172"/>
    <s v="Fortalecimiento a la afiliación con Prestación de Servicios a Población Pobre No Asegurada y extranjera Cundinamarca"/>
    <x v="1"/>
    <s v="P&gt;298172/02"/>
    <s v="1901100"/>
    <s v="Servicios de Salud prestados a población pobre en lo no cubierto por subsidios."/>
    <s v="2.3.2.02.02.009"/>
    <x v="8"/>
    <s v="3-1100"/>
    <s v="5/002/CC"/>
    <s v="20200042502871901100"/>
    <m/>
    <m/>
    <s v="002"/>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m/>
    <m/>
    <m/>
    <m/>
    <m/>
    <m/>
    <m/>
    <m/>
    <m/>
    <m/>
  </r>
  <r>
    <s v="19"/>
    <s v="SALUD Y PROTECCIÓN SOCIAL"/>
    <s v="278595"/>
    <s v="2020004250287"/>
    <s v="P&gt;298172"/>
    <s v="Fortalecimiento a la afiliación con Prestación de Servicios a Población Pobre No Asegurada y extranjera Cundinamarca"/>
    <x v="1"/>
    <s v="P&gt;298172/02"/>
    <s v="1901100"/>
    <s v="Servicios de Salud prestados a población pobre en lo no cubierto por subsidios."/>
    <s v="2.3.2.02.02.009"/>
    <x v="8"/>
    <s v="3-1100"/>
    <s v="5/002/CC"/>
    <s v="20200042502871901100"/>
    <m/>
    <m/>
    <s v="002"/>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m/>
    <m/>
    <m/>
    <m/>
    <m/>
    <m/>
    <m/>
    <m/>
    <m/>
    <m/>
  </r>
  <r>
    <s v="19"/>
    <s v="SALUD Y PROTECCIÓN SOCIAL"/>
    <s v="278595"/>
    <s v="2020004250287"/>
    <s v="P&gt;298172"/>
    <s v="Fortalecimiento a la afiliación con Prestación de Servicios a Población Pobre No Asegurada y extranjera Cundinamarca"/>
    <x v="1"/>
    <s v="P&gt;298172/02"/>
    <s v="1901100"/>
    <s v="Servicios de Salud prestados a población pobre en lo no cubierto por subsidios."/>
    <s v="2.3.2.02.02.009"/>
    <x v="8"/>
    <s v="3-1100"/>
    <s v="5/002/CC"/>
    <s v="20200042502871901100"/>
    <m/>
    <m/>
    <s v="002"/>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m/>
    <m/>
    <m/>
    <m/>
    <m/>
    <m/>
    <m/>
    <m/>
    <m/>
    <m/>
  </r>
  <r>
    <s v="19"/>
    <s v="SALUD Y PROTECCIÓN SOCIAL"/>
    <s v="278595"/>
    <s v="2020004250287"/>
    <s v="P&gt;298172"/>
    <s v="Fortalecimiento a la afiliación con Prestación de Servicios a Población Pobre No Asegurada y extranjera Cundinamarca"/>
    <x v="1"/>
    <s v="P&gt;298172/02"/>
    <s v="1901100"/>
    <s v="Servicios de Salud prestados a población pobre en lo no cubierto por subsidios."/>
    <s v="2.3.2.02.02.009"/>
    <x v="8"/>
    <s v="3-1100"/>
    <s v="5/002/CC"/>
    <s v="20200042502871901100"/>
    <m/>
    <m/>
    <s v="002"/>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m/>
    <m/>
    <m/>
    <m/>
    <m/>
    <m/>
    <m/>
    <m/>
    <m/>
    <m/>
  </r>
  <r>
    <s v="19"/>
    <s v="SALUD Y PROTECCIÓN SOCIAL"/>
    <s v="278595"/>
    <s v="2020004250287"/>
    <s v="P&gt;298172"/>
    <s v="Fortalecimiento a la afiliación con Prestación de Servicios a Población Pobre No Asegurada y extranjera Cundinamarca"/>
    <x v="1"/>
    <s v="P&gt;298172/02"/>
    <s v="1901100"/>
    <s v="Servicios de Salud prestados a población pobre en lo no cubierto por subsidios."/>
    <s v="2.3.2.02.02.009"/>
    <x v="8"/>
    <s v="3-1100"/>
    <s v="5/002/CC"/>
    <s v="20200042502871901100"/>
    <m/>
    <m/>
    <s v="002"/>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m/>
    <m/>
    <m/>
    <m/>
    <m/>
    <m/>
    <m/>
    <m/>
    <m/>
    <m/>
  </r>
  <r>
    <s v="19"/>
    <s v="SALUD Y PROTECCIÓN SOCIAL"/>
    <s v="278595"/>
    <s v="2020004250287"/>
    <s v="P&gt;298172"/>
    <s v="Fortalecimiento a la afiliación con Prestación de Servicios a Población Pobre No Asegurada y extranjera Cundinamarca"/>
    <x v="1"/>
    <s v="P&gt;298172/02"/>
    <s v="1901100"/>
    <s v="Servicios de Salud prestados a población pobre en lo no cubierto por subsidios."/>
    <s v="2.3.2.02.02.009"/>
    <x v="8"/>
    <s v="3-1100"/>
    <s v="5/002/CC"/>
    <s v="20200042502871901100"/>
    <m/>
    <m/>
    <s v="002"/>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m/>
    <m/>
    <m/>
    <m/>
    <m/>
    <m/>
    <m/>
    <m/>
    <m/>
    <m/>
  </r>
  <r>
    <s v="43"/>
    <s v="DEPORTE Y RECREACIÓN"/>
    <s v="311234"/>
    <s v="2020004250377"/>
    <s v="P&gt;298315"/>
    <s v="Construcción , adecuación y terminación de escenarios deportivos y recreativos del Departamento de Cundinamarca"/>
    <x v="1"/>
    <s v="P&gt;298315/02"/>
    <s v="4301011"/>
    <s v="Parques recreativos adecuados"/>
    <s v="2.3.2.01.01.001.02.11"/>
    <x v="6"/>
    <s v="3-0300"/>
    <s v="5/034/CC"/>
    <s v="20200042503774301011"/>
    <m/>
    <m/>
    <s v="034"/>
    <s v="Cofinanciar la construcción o adecuación de 65 escenarios deportivos en el departamento."/>
    <s v="Escenarios construidos o adecuados"/>
    <n v="65"/>
    <n v="13"/>
    <s v="P&gt;298315/02 0004"/>
    <s v="Realizar Gestión de proyectos a nivel local y nacional, y seguimiento y control a la ejecución de proyectos."/>
    <n v="1787848162"/>
    <n v="8"/>
    <s v="Num"/>
    <d v="2021-01-01T00:00:00"/>
    <n v="12"/>
    <n v="2"/>
    <s v="OK"/>
    <n v="90000000"/>
    <m/>
    <m/>
    <n v="90000000"/>
    <s v="OK"/>
    <s v="SUBGERENCIA DE CONSTRUCCIONES"/>
  </r>
  <r>
    <s v="17"/>
    <s v="AGRICULTURA Y DESARROLLO RURAL"/>
    <s v="311409"/>
    <s v="2020004250379"/>
    <s v="P&gt;298321"/>
    <s v="Fortalecimiento y mejoramiento de la infraestructura productiva y competitiva del departamento de Cundinamarca"/>
    <x v="0"/>
    <s v="P&gt;298321/02"/>
    <s v="1709022"/>
    <s v="Centros logísticos agropecuarios construidos"/>
    <s v="2.3.2.01.01.001.03.19"/>
    <x v="6"/>
    <s v="6-4400"/>
    <s v="5/237/CC"/>
    <s v="20200042503791709022"/>
    <n v="2520000000"/>
    <n v="0"/>
    <s v="237"/>
    <s v="Intervenir 20 infraestructuras productivas y competitivas."/>
    <s v="Infraestructuras productivas y competitivas intervenidas"/>
    <n v="20"/>
    <n v="6"/>
    <m/>
    <m/>
    <m/>
    <m/>
    <m/>
    <m/>
    <m/>
    <m/>
    <m/>
    <m/>
    <m/>
    <m/>
    <m/>
    <m/>
    <m/>
  </r>
  <r>
    <s v="17"/>
    <s v="AGRICULTURA Y DESARROLLO RURAL"/>
    <s v="311409"/>
    <s v="2020004250379"/>
    <s v="P&gt;298321"/>
    <s v="Fortalecimiento y mejoramiento de la infraestructura productiva y competitiva del departamento de Cundinamarca"/>
    <x v="1"/>
    <s v="P&gt;298321/02"/>
    <s v="1709022"/>
    <s v="Centros logísticos agropecuarios construidos"/>
    <s v="2.3.2.01.01.001.03.19"/>
    <x v="6"/>
    <s v="6-4400"/>
    <s v="5/237/CC"/>
    <s v="20200042503791709022"/>
    <m/>
    <m/>
    <s v="237"/>
    <s v="Intervenir 20 infraestructuras productivas y competitivas."/>
    <s v="Infraestructuras productivas y competitivas intervenidas"/>
    <n v="20"/>
    <n v="6"/>
    <s v="P&gt;298321/02 0004"/>
    <s v="Gestión de proyectos a nivel local y nacional y seguimiento a la ejecución de proyectos"/>
    <n v="2809475682"/>
    <n v="8"/>
    <s v="Num"/>
    <d v="2021-01-01T00:00:00"/>
    <n v="12"/>
    <n v="2"/>
    <s v="OK"/>
    <n v="480000000"/>
    <m/>
    <m/>
    <n v="480000000"/>
    <s v="OK"/>
    <s v="SUBGERENCIA DE CONSTRUCCIONES"/>
  </r>
  <r>
    <s v="17"/>
    <s v="AGRICULTURA Y DESARROLLO RURAL"/>
    <s v="311409"/>
    <s v="2020004250379"/>
    <s v="P&gt;298321"/>
    <s v="Fortalecimiento y mejoramiento de la infraestructura productiva y competitiva del departamento de Cundinamarca"/>
    <x v="1"/>
    <s v="P&gt;298321/02"/>
    <s v="1709022"/>
    <s v="Centros logísticos agropecuarios construidos"/>
    <s v="2.3.2.01.01.001.03.19"/>
    <x v="6"/>
    <s v="6-4400"/>
    <s v="5/237/CC"/>
    <s v="20200042503791709022"/>
    <m/>
    <m/>
    <s v="237"/>
    <s v="Intervenir 20 infraestructuras productivas y competitivas."/>
    <s v="Infraestructuras productivas y competitivas intervenidas"/>
    <n v="20"/>
    <n v="6"/>
    <s v="P&gt;298321/02 0007"/>
    <s v="Interventoría"/>
    <n v="5618951365"/>
    <n v="10"/>
    <s v="Num"/>
    <d v="2021-01-01T00:00:00"/>
    <n v="12"/>
    <n v="2"/>
    <s v="OK"/>
    <n v="40000000"/>
    <m/>
    <m/>
    <n v="40000000"/>
    <s v="OK"/>
    <s v="SUBGERENCIA DE CONSTRUCCIONES"/>
  </r>
  <r>
    <s v="17"/>
    <s v="AGRICULTURA Y DESARROLLO RURAL"/>
    <s v="311409"/>
    <s v="2020004250379"/>
    <s v="P&gt;298321"/>
    <s v="Fortalecimiento y mejoramiento de la infraestructura productiva y competitiva del departamento de Cundinamarca"/>
    <x v="1"/>
    <s v="P&gt;298321/02"/>
    <s v="1709022"/>
    <s v="Centros logísticos agropecuarios construidos"/>
    <s v="2.3.2.01.01.001.03.19"/>
    <x v="6"/>
    <s v="6-4400"/>
    <s v="5/237/CC"/>
    <s v="20200042503791709022"/>
    <m/>
    <m/>
    <s v="237"/>
    <s v="Intervenir 20 infraestructuras productivas y competitivas."/>
    <s v="Infraestructuras productivas y competitivas intervenidas"/>
    <n v="20"/>
    <n v="6"/>
    <s v="P&gt;298321/02 0009"/>
    <s v="Infraestructura física"/>
    <n v="78103423970"/>
    <n v="5"/>
    <s v="Num"/>
    <d v="2021-01-01T00:00:00"/>
    <n v="12"/>
    <n v="3"/>
    <s v="OK"/>
    <n v="2000000000"/>
    <m/>
    <m/>
    <n v="2000000000"/>
    <s v="OK"/>
    <s v="SUBGERENCIA DE CONSTRUCCIONES"/>
  </r>
  <r>
    <s v="17"/>
    <s v="AGRICULTURA Y DESARROLLO RURAL"/>
    <s v="311409"/>
    <s v="2020004250379"/>
    <s v="P&gt;298321"/>
    <s v="Fortalecimiento y mejoramiento de la infraestructura productiva y competitiva del departamento de Cundinamarca"/>
    <x v="1"/>
    <s v="P&gt;298321/02"/>
    <s v="1709022"/>
    <s v="Centros logísticos agropecuarios construidos"/>
    <s v="2.3.2.01.01.001.03.19"/>
    <x v="6"/>
    <s v="6-4400"/>
    <s v="5/237/CC"/>
    <s v="20200042503791709022"/>
    <m/>
    <m/>
    <s v="237"/>
    <s v="Intervenir 20 infraestructuras productivas y competitivas."/>
    <s v="Infraestructuras productivas y competitivas intervenidas"/>
    <n v="20"/>
    <n v="6"/>
    <s v="P&gt;298321/02 0012"/>
    <s v="Estudios y diseños"/>
    <n v="8428427047"/>
    <n v="10"/>
    <s v="Num"/>
    <m/>
    <m/>
    <m/>
    <s v="OK"/>
    <m/>
    <m/>
    <m/>
    <n v="0"/>
    <s v="OK"/>
    <m/>
  </r>
  <r>
    <s v="17"/>
    <s v="AGRICULTURA Y DESARROLLO RURAL"/>
    <s v="311409"/>
    <s v="2020004250379"/>
    <s v="P&gt;298321"/>
    <s v="Fortalecimiento y mejoramiento de la infraestructura productiva y competitiva del departamento de Cundinamarca"/>
    <x v="0"/>
    <s v="P&gt;298321/03"/>
    <s v="1709019"/>
    <s v="Centros logísticos agropecuarios adecuados"/>
    <s v="2.3.2.01.01.001.03.19"/>
    <x v="6"/>
    <s v="6-4400"/>
    <s v="5/237/CC"/>
    <s v="20200042503791709019"/>
    <n v="1080000000"/>
    <n v="0"/>
    <s v="237"/>
    <s v="Intervenir 20 infraestructuras productivas y competitivas."/>
    <s v="Infraestructuras productivas y competitivas intervenidas"/>
    <n v="20"/>
    <n v="6"/>
    <m/>
    <m/>
    <m/>
    <m/>
    <m/>
    <m/>
    <m/>
    <m/>
    <m/>
    <m/>
    <m/>
    <m/>
    <m/>
    <m/>
    <m/>
  </r>
  <r>
    <s v="17"/>
    <s v="AGRICULTURA Y DESARROLLO RURAL"/>
    <s v="311409"/>
    <s v="2020004250379"/>
    <s v="P&gt;298321"/>
    <s v="Fortalecimiento y mejoramiento de la infraestructura productiva y competitiva del departamento de Cundinamarca"/>
    <x v="1"/>
    <s v="P&gt;298321/03"/>
    <s v="1709019"/>
    <s v="Centros logísticos agropecuarios adecuados"/>
    <s v="2.3.2.01.01.001.03.19"/>
    <x v="6"/>
    <s v="6-4400"/>
    <s v="5/237/CC"/>
    <s v="20200042503791709019"/>
    <m/>
    <m/>
    <s v="237"/>
    <s v="Intervenir 20 infraestructuras productivas y competitivas."/>
    <s v="Infraestructuras productivas y competitivas intervenidas"/>
    <n v="20"/>
    <n v="6"/>
    <s v="P&gt;298321/03 0002"/>
    <s v="Estudios y diseños"/>
    <n v="5618951364"/>
    <n v="10"/>
    <s v="Num"/>
    <d v="2021-01-01T00:00:00"/>
    <n v="12"/>
    <n v="2"/>
    <s v="OK"/>
    <n v="180000000"/>
    <m/>
    <m/>
    <n v="180000000"/>
    <s v="OK"/>
    <s v="SUBGERENCIA DE CONSTRUCCIONES"/>
  </r>
  <r>
    <s v="17"/>
    <s v="AGRICULTURA Y DESARROLLO RURAL"/>
    <s v="311409"/>
    <s v="2020004250379"/>
    <s v="P&gt;298321"/>
    <s v="Fortalecimiento y mejoramiento de la infraestructura productiva y competitiva del departamento de Cundinamarca"/>
    <x v="1"/>
    <s v="P&gt;298321/03"/>
    <s v="1709019"/>
    <s v="Centros logísticos agropecuarios adecuados"/>
    <s v="2.3.2.01.01.001.03.19"/>
    <x v="6"/>
    <s v="6-4400"/>
    <s v="5/237/CC"/>
    <s v="20200042503791709019"/>
    <m/>
    <m/>
    <s v="237"/>
    <s v="Intervenir 20 infraestructuras productivas y competitivas."/>
    <s v="Infraestructuras productivas y competitivas intervenidas"/>
    <n v="20"/>
    <n v="6"/>
    <s v="P&gt;298321/03 0003"/>
    <s v="Infraestructura física"/>
    <n v="52068949315"/>
    <n v="5"/>
    <s v="Num"/>
    <d v="2021-01-01T00:00:00"/>
    <n v="12"/>
    <n v="2"/>
    <s v="OK"/>
    <n v="900000000"/>
    <m/>
    <m/>
    <n v="900000000"/>
    <s v="OK"/>
    <s v="SUBGERENCIA DE CONSTRUCCIONES"/>
  </r>
  <r>
    <s v="17"/>
    <s v="AGRICULTURA Y DESARROLLO RURAL"/>
    <s v="311409"/>
    <s v="2020004250379"/>
    <s v="P&gt;298321"/>
    <s v="Fortalecimiento y mejoramiento de la infraestructura productiva y competitiva del departamento de Cundinamarca"/>
    <x v="1"/>
    <s v="P&gt;298321/03"/>
    <s v="1709019"/>
    <s v="Centros logísticos agropecuarios adecuados"/>
    <s v="2.3.2.01.01.001.03.19"/>
    <x v="6"/>
    <s v="6-4400"/>
    <s v="5/237/CC"/>
    <s v="20200042503791709019"/>
    <m/>
    <m/>
    <s v="237"/>
    <s v="Intervenir 20 infraestructuras productivas y competitivas."/>
    <s v="Infraestructuras productivas y competitivas intervenidas"/>
    <n v="20"/>
    <n v="6"/>
    <s v="P&gt;298321/03 0011"/>
    <s v="Gestión de proyectos a nivel local y nacional y seguimiento a la ejecución de proyectos"/>
    <n v="1872983788"/>
    <n v="8"/>
    <s v="Num"/>
    <m/>
    <m/>
    <m/>
    <s v="OK"/>
    <m/>
    <m/>
    <m/>
    <n v="0"/>
    <s v="OK"/>
    <m/>
  </r>
  <r>
    <s v="17"/>
    <s v="AGRICULTURA Y DESARROLLO RURAL"/>
    <s v="311409"/>
    <s v="2020004250379"/>
    <s v="P&gt;298321"/>
    <s v="Fortalecimiento y mejoramiento de la infraestructura productiva y competitiva del departamento de Cundinamarca"/>
    <x v="1"/>
    <s v="P&gt;298321/03"/>
    <s v="1709019"/>
    <s v="Centros logísticos agropecuarios adecuados"/>
    <s v="2.3.2.01.01.001.03.19"/>
    <x v="6"/>
    <s v="6-4400"/>
    <s v="5/237/CC"/>
    <s v="20200042503791709019"/>
    <m/>
    <m/>
    <s v="237"/>
    <s v="Intervenir 20 infraestructuras productivas y competitivas."/>
    <s v="Infraestructuras productivas y competitivas intervenidas"/>
    <n v="20"/>
    <n v="6"/>
    <s v="P&gt;298321/03 0016"/>
    <s v="Interventoría"/>
    <n v="3745967576"/>
    <n v="10"/>
    <s v="Num"/>
    <m/>
    <m/>
    <m/>
    <s v="OK"/>
    <m/>
    <m/>
    <m/>
    <n v="0"/>
    <s v="OK"/>
    <m/>
  </r>
  <r>
    <s v="21"/>
    <s v="MINAS Y ENERGÍA"/>
    <s v="274379"/>
    <s v="2020004250187"/>
    <s v="P&gt;298031"/>
    <s v="Ampliación de redes eléctricas para la prestación del servicio de energía en zona rural y urbana del departamento de Cundina"/>
    <x v="0"/>
    <s v="P&gt;298031/01"/>
    <s v="2102033"/>
    <s v="Estudios de pre inversión"/>
    <s v="2.3.2.02.02.009"/>
    <x v="9"/>
    <s v="3-0400"/>
    <s v="5/239/CC"/>
    <s v="20200042501872102033"/>
    <n v="362347898"/>
    <n v="0"/>
    <s v="239"/>
    <s v="Conectar 1.000 usuarios al servicio de energía eléctrica en zona rural y urbana del departamento."/>
    <s v="Usuarios conectados al servicio de energía eléctrica"/>
    <n v="1000"/>
    <n v="300"/>
    <m/>
    <m/>
    <m/>
    <m/>
    <m/>
    <m/>
    <m/>
    <m/>
    <m/>
    <m/>
    <m/>
    <m/>
    <m/>
    <m/>
    <m/>
  </r>
  <r>
    <s v="21"/>
    <s v="MINAS Y ENERGÍA"/>
    <s v="274379"/>
    <s v="2020004250187"/>
    <s v="P&gt;298031"/>
    <s v="Ampliación de redes eléctricas para la prestación del servicio de energía en zona rural y urbana del departamento de Cundina"/>
    <x v="1"/>
    <s v="P&gt;298031/01"/>
    <s v="2102033"/>
    <s v="Estudios de pre inversión"/>
    <s v="2.3.2.02.02.009"/>
    <x v="9"/>
    <s v="3-0400"/>
    <s v="5/239/CC"/>
    <s v="20200042501872102033"/>
    <m/>
    <m/>
    <s v="239"/>
    <s v="Conectar 1.000 usuarios al servicio de energía eléctrica en zona rural y urbana del departamento."/>
    <s v="Usuarios conectados al servicio de energía eléctrica"/>
    <n v="1000"/>
    <n v="300"/>
    <s v="P&gt;298031/01 0001"/>
    <s v="Realizar estudios y diseños redes eléctricas."/>
    <n v="500000000"/>
    <n v="5"/>
    <s v="Num"/>
    <d v="2021-04-30T00:00:00"/>
    <n v="7"/>
    <n v="1"/>
    <s v="OK"/>
    <n v="362347898"/>
    <m/>
    <m/>
    <n v="362347898"/>
    <s v="OK"/>
    <m/>
  </r>
  <r>
    <s v="21"/>
    <s v="MINAS Y ENERGÍA"/>
    <s v="274379"/>
    <s v="2020004250187"/>
    <s v="P&gt;298031"/>
    <s v="Ampliación de redes eléctricas para la prestación del servicio de energía en zona rural y urbana del departamento de Cundina"/>
    <x v="1"/>
    <s v="P&gt;298031/01"/>
    <s v="2102033"/>
    <s v="Estudios de pre inversión"/>
    <s v="2.3.2.02.02.009"/>
    <x v="9"/>
    <s v="3-0400"/>
    <s v="5/239/CC"/>
    <s v="20200042501872102033"/>
    <m/>
    <m/>
    <s v="239"/>
    <s v="Conectar 1.000 usuarios al servicio de energía eléctrica en zona rural y urbana del departamento."/>
    <s v="Usuarios conectados al servicio de energía eléctrica"/>
    <n v="1000"/>
    <n v="300"/>
    <s v="P&gt;298031/01 0002"/>
    <s v="Interventoría."/>
    <n v="50000000"/>
    <n v="5"/>
    <s v="Num"/>
    <m/>
    <m/>
    <m/>
    <s v="OK"/>
    <m/>
    <m/>
    <m/>
    <n v="0"/>
    <s v="OK"/>
    <m/>
  </r>
  <r>
    <s v="21"/>
    <s v="MINAS Y ENERGÍA"/>
    <s v="274379"/>
    <s v="2020004250187"/>
    <s v="P&gt;298031"/>
    <s v="Ampliación de redes eléctricas para la prestación del servicio de energía en zona rural y urbana del departamento de Cundina"/>
    <x v="1"/>
    <s v="P&gt;298031/01"/>
    <s v="2102033"/>
    <s v="Estudios de pre inversión"/>
    <s v="2.3.2.02.02.009"/>
    <x v="9"/>
    <s v="3-0400"/>
    <s v="5/239/CC"/>
    <s v="20200042501872102033"/>
    <m/>
    <m/>
    <s v="239"/>
    <s v="Conectar 1.000 usuarios al servicio de energía eléctrica en zona rural y urbana del departamento."/>
    <s v="Usuarios conectados al servicio de energía eléctrica"/>
    <n v="1000"/>
    <n v="300"/>
    <s v="P&gt;298031/01 0003"/>
    <s v="Apoyar técnicamente la complementación de estudios y diseños."/>
    <n v="50000000"/>
    <n v="1"/>
    <s v="Num"/>
    <m/>
    <m/>
    <m/>
    <s v="OK"/>
    <m/>
    <m/>
    <m/>
    <n v="0"/>
    <s v="OK"/>
    <m/>
  </r>
  <r>
    <s v="21"/>
    <s v="MINAS Y ENERGÍA"/>
    <s v="274379"/>
    <s v="2020004250187"/>
    <s v="P&gt;298031"/>
    <s v="Ampliación de redes eléctricas para la prestación del servicio de energía en zona rural y urbana del departamento de Cundina"/>
    <x v="0"/>
    <s v="P&gt;298031/02"/>
    <s v="2102045"/>
    <s v="Redes domiciliarias de energía eléctrica instaladas"/>
    <s v="2.3.2.02.02.006"/>
    <x v="9"/>
    <s v="3-0400"/>
    <s v="5/239/CC"/>
    <s v="20200042501872102045"/>
    <n v="858080102"/>
    <n v="0"/>
    <s v="239"/>
    <s v="Conectar 1.000 usuarios al servicio de energía eléctrica en zona rural y urbana del departamento."/>
    <s v="Usuarios conectados al servicio de energía eléctrica"/>
    <n v="1000"/>
    <n v="300"/>
    <m/>
    <m/>
    <m/>
    <m/>
    <m/>
    <m/>
    <m/>
    <m/>
    <m/>
    <m/>
    <m/>
    <m/>
    <m/>
    <m/>
    <m/>
  </r>
  <r>
    <s v="21"/>
    <s v="MINAS Y ENERGÍA"/>
    <s v="274379"/>
    <s v="2020004250187"/>
    <s v="P&gt;298031"/>
    <s v="Ampliación de redes eléctricas para la prestación del servicio de energía en zona rural y urbana del departamento de Cundina"/>
    <x v="1"/>
    <s v="P&gt;298031/02"/>
    <s v="2102045"/>
    <s v="Redes domiciliarias de energía eléctrica instaladas"/>
    <s v="2.3.2.02.02.006"/>
    <x v="9"/>
    <s v="3-0400"/>
    <s v="5/239/CC"/>
    <s v="20200042501872102045"/>
    <m/>
    <m/>
    <s v="239"/>
    <s v="Conectar 1.000 usuarios al servicio de energía eléctrica en zona rural y urbana del departamento."/>
    <s v="Usuarios conectados al servicio de energía eléctrica"/>
    <n v="1000"/>
    <n v="300"/>
    <s v="P&gt;298031/02 0004"/>
    <s v="Construir redes eléctricas"/>
    <n v="4608750000"/>
    <n v="300"/>
    <s v="Num"/>
    <d v="2021-01-01T00:00:00"/>
    <n v="12"/>
    <n v="50"/>
    <s v="OK"/>
    <n v="781080102"/>
    <m/>
    <m/>
    <n v="781080102"/>
    <s v="OK"/>
    <m/>
  </r>
  <r>
    <s v="21"/>
    <s v="MINAS Y ENERGÍA"/>
    <s v="274379"/>
    <s v="2020004250187"/>
    <s v="P&gt;298031"/>
    <s v="Ampliación de redes eléctricas para la prestación del servicio de energía en zona rural y urbana del departamento de Cundina"/>
    <x v="1"/>
    <s v="P&gt;298031/02"/>
    <s v="2102045"/>
    <s v="Redes domiciliarias de energía eléctrica instaladas"/>
    <s v="2.3.2.02.02.006"/>
    <x v="9"/>
    <s v="3-0400"/>
    <s v="5/239/CC"/>
    <s v="20200042501872102045"/>
    <m/>
    <m/>
    <s v="239"/>
    <s v="Conectar 1.000 usuarios al servicio de energía eléctrica en zona rural y urbana del departamento."/>
    <s v="Usuarios conectados al servicio de energía eléctrica"/>
    <n v="1000"/>
    <n v="300"/>
    <s v="P&gt;298031/02 0005"/>
    <s v="Interventoría."/>
    <n v="460875000"/>
    <n v="1"/>
    <s v="Num"/>
    <d v="2021-01-01T00:00:00"/>
    <n v="12"/>
    <n v="1"/>
    <s v="OK"/>
    <n v="77000000"/>
    <m/>
    <m/>
    <n v="77000000"/>
    <s v="OK"/>
    <m/>
  </r>
  <r>
    <s v="21"/>
    <s v="MINAS Y ENERGÍA"/>
    <s v="274379"/>
    <s v="2020004250187"/>
    <s v="P&gt;298031"/>
    <s v="Ampliación de redes eléctricas para la prestación del servicio de energía en zona rural y urbana del departamento de Cundina"/>
    <x v="1"/>
    <s v="P&gt;298031/02"/>
    <s v="2102045"/>
    <s v="Redes domiciliarias de energía eléctrica instaladas"/>
    <s v="2.3.2.02.02.006"/>
    <x v="9"/>
    <s v="3-0400"/>
    <s v="5/239/CC"/>
    <s v="20200042501872102045"/>
    <m/>
    <m/>
    <s v="239"/>
    <s v="Conectar 1.000 usuarios al servicio de energía eléctrica en zona rural y urbana del departamento."/>
    <s v="Usuarios conectados al servicio de energía eléctrica"/>
    <n v="1000"/>
    <n v="300"/>
    <s v="P&gt;298031/02 0006"/>
    <s v="Apoyar técnicamente la complementación, vigilancia y control de infraestructura."/>
    <n v="50000000"/>
    <n v="1"/>
    <s v="Num"/>
    <m/>
    <m/>
    <m/>
    <s v="OK"/>
    <m/>
    <m/>
    <m/>
    <n v="0"/>
    <s v="OK"/>
    <m/>
  </r>
  <r>
    <s v="21"/>
    <s v="MINAS Y ENERGÍA"/>
    <s v="274528"/>
    <s v="2020004250193"/>
    <s v="P&gt;298042"/>
    <s v="Implementación de estrategias de energías renovables en el departamento de Cundinamarca"/>
    <x v="0"/>
    <s v="P&gt;298042/01"/>
    <s v="2102058"/>
    <s v="Unidades de generación fotovoltaica de energía eléctrica instaladas"/>
    <s v="2.3.2.02.02.006"/>
    <x v="9"/>
    <s v="1-0100"/>
    <s v="5/328/CC"/>
    <s v="20200042501932102058"/>
    <n v="100000000"/>
    <n v="57000000"/>
    <s v="328"/>
    <s v="Implementar estrategias de energías renovables en 50 entornos en el departamento."/>
    <s v="Entornos con estrategias de energías renovables"/>
    <n v="50"/>
    <n v="15"/>
    <m/>
    <m/>
    <m/>
    <m/>
    <m/>
    <m/>
    <m/>
    <m/>
    <m/>
    <m/>
    <m/>
    <m/>
    <m/>
    <m/>
    <m/>
  </r>
  <r>
    <s v="21"/>
    <s v="MINAS Y ENERGÍA"/>
    <s v="274528"/>
    <s v="2020004250193"/>
    <s v="P&gt;298042"/>
    <s v="Implementación de estrategias de energías renovables en el departamento de Cundinamarca"/>
    <x v="1"/>
    <s v="P&gt;298042/01"/>
    <s v="2102058"/>
    <s v="Unidades de generación fotovoltaica de energía eléctrica instaladas"/>
    <s v="2.3.2.02.02.006"/>
    <x v="9"/>
    <s v="1-0100"/>
    <s v="5/328/CC"/>
    <s v="20200042501932102058"/>
    <m/>
    <m/>
    <s v="328"/>
    <s v="Implementar estrategias de energías renovables en 50 entornos en el departamento."/>
    <s v="Entornos con estrategias de energías renovables"/>
    <n v="50"/>
    <n v="15"/>
    <s v="P&gt;298042/01 0001"/>
    <s v="REALIZAR ESTUDIOS Y DISEÑOS DE SISTEMAS DE ENERGÍAS RENOVABLES"/>
    <n v="0"/>
    <n v="0"/>
    <s v="Num"/>
    <m/>
    <m/>
    <m/>
    <s v="OK"/>
    <m/>
    <m/>
    <m/>
    <n v="0"/>
    <s v="OK"/>
    <m/>
  </r>
  <r>
    <s v="21"/>
    <s v="MINAS Y ENERGÍA"/>
    <s v="274528"/>
    <s v="2020004250193"/>
    <s v="P&gt;298042"/>
    <s v="Implementación de estrategias de energías renovables en el departamento de Cundinamarca"/>
    <x v="1"/>
    <s v="P&gt;298042/01"/>
    <s v="2102058"/>
    <s v="Unidades de generación fotovoltaica de energía eléctrica instaladas"/>
    <s v="2.3.2.02.02.006"/>
    <x v="9"/>
    <s v="1-0100"/>
    <s v="5/328/CC"/>
    <s v="20200042501932102058"/>
    <m/>
    <m/>
    <s v="328"/>
    <s v="Implementar estrategias de energías renovables en 50 entornos en el departamento."/>
    <s v="Entornos con estrategias de energías renovables"/>
    <n v="50"/>
    <n v="15"/>
    <s v="P&gt;298042/01 0002"/>
    <s v="FORTALECER LAS CAPACIDADES DE GESTIÓN (Apoyo técnico)"/>
    <n v="120000000"/>
    <n v="4"/>
    <s v="Num"/>
    <d v="2021-01-01T00:00:00"/>
    <n v="12"/>
    <n v="1"/>
    <s v="OK"/>
    <n v="30000000"/>
    <m/>
    <m/>
    <n v="30000000"/>
    <s v="OK"/>
    <m/>
  </r>
  <r>
    <s v="21"/>
    <s v="MINAS Y ENERGÍA"/>
    <s v="274528"/>
    <s v="2020004250193"/>
    <s v="P&gt;298042"/>
    <s v="Implementación de estrategias de energías renovables en el departamento de Cundinamarca"/>
    <x v="1"/>
    <s v="P&gt;298042/01"/>
    <s v="2102058"/>
    <s v="Unidades de generación fotovoltaica de energía eléctrica instaladas"/>
    <s v="2.3.2.02.02.006"/>
    <x v="9"/>
    <s v="1-0100"/>
    <s v="5/328/CC"/>
    <s v="20200042501932102058"/>
    <m/>
    <m/>
    <s v="328"/>
    <s v="Implementar estrategias de energías renovables en 50 entornos en el departamento."/>
    <s v="Entornos con estrategias de energías renovables"/>
    <n v="50"/>
    <n v="15"/>
    <s v="P&gt;298042/01 0003"/>
    <s v="SUMINISTRO E INSTALACIÓN DE SISTEMAS DE ENERGÍAS RENOVABLES"/>
    <n v="30000000"/>
    <n v="2"/>
    <s v="Num"/>
    <d v="2021-01-01T00:00:00"/>
    <n v="12"/>
    <n v="4"/>
    <s v="REVISAR"/>
    <n v="70000000"/>
    <m/>
    <m/>
    <n v="70000000"/>
    <s v="REVISAR"/>
    <m/>
  </r>
  <r>
    <s v="21"/>
    <s v="MINAS Y ENERGÍA"/>
    <s v="274528"/>
    <s v="2020004250193"/>
    <s v="P&gt;298042"/>
    <s v="Implementación de estrategias de energías renovables en el departamento de Cundinamarca"/>
    <x v="0"/>
    <s v="P&gt;298042/01"/>
    <s v="2102058"/>
    <s v="Unidades de generación fotovoltaica de energía eléctrica instaladas"/>
    <s v="2.3.2.02.02.006"/>
    <x v="9"/>
    <s v="3-1100"/>
    <s v="5/328/CC"/>
    <s v="20200042501932102058"/>
    <n v="50000000"/>
    <n v="0"/>
    <s v="328"/>
    <s v="Implementar estrategias de energías renovables en 50 entornos en el departamento."/>
    <s v="Entornos con estrategias de energías renovables"/>
    <n v="50"/>
    <n v="15"/>
    <m/>
    <m/>
    <m/>
    <m/>
    <m/>
    <m/>
    <m/>
    <m/>
    <m/>
    <m/>
    <m/>
    <m/>
    <m/>
    <m/>
    <m/>
  </r>
  <r>
    <s v="21"/>
    <s v="MINAS Y ENERGÍA"/>
    <s v="274528"/>
    <s v="2020004250193"/>
    <s v="P&gt;298042"/>
    <s v="Implementación de estrategias de energías renovables en el departamento de Cundinamarca"/>
    <x v="1"/>
    <s v="P&gt;298042/01"/>
    <s v="2102058"/>
    <s v="Unidades de generación fotovoltaica de energía eléctrica instaladas"/>
    <s v="2.3.2.02.02.006"/>
    <x v="9"/>
    <s v="3-1100"/>
    <s v="5/328/CC"/>
    <s v="20200042501932102058"/>
    <m/>
    <m/>
    <s v="328"/>
    <s v="Implementar estrategias de energías renovables en 50 entornos en el departamento."/>
    <s v="Entornos con estrategias de energías renovables"/>
    <n v="50"/>
    <n v="15"/>
    <s v="P&gt;298042/01 0001"/>
    <s v="REALIZAR ESTUDIOS Y DISEÑOS DE SISTEMAS DE ENERGÍAS RENOVABLES"/>
    <n v="0"/>
    <n v="0"/>
    <s v="Num"/>
    <m/>
    <m/>
    <m/>
    <s v="OK"/>
    <m/>
    <m/>
    <m/>
    <n v="0"/>
    <s v="OK"/>
    <m/>
  </r>
  <r>
    <s v="21"/>
    <s v="MINAS Y ENERGÍA"/>
    <s v="274528"/>
    <s v="2020004250193"/>
    <s v="P&gt;298042"/>
    <s v="Implementación de estrategias de energías renovables en el departamento de Cundinamarca"/>
    <x v="1"/>
    <s v="P&gt;298042/01"/>
    <s v="2102058"/>
    <s v="Unidades de generación fotovoltaica de energía eléctrica instaladas"/>
    <s v="2.3.2.02.02.006"/>
    <x v="9"/>
    <s v="3-1100"/>
    <s v="5/328/CC"/>
    <s v="20200042501932102058"/>
    <m/>
    <m/>
    <s v="328"/>
    <s v="Implementar estrategias de energías renovables en 50 entornos en el departamento."/>
    <s v="Entornos con estrategias de energías renovables"/>
    <n v="50"/>
    <n v="15"/>
    <s v="P&gt;298042/01 0002"/>
    <s v="FORTALECER LAS CAPACIDADES DE GESTIÓN (Apoyo técnico)"/>
    <n v="120000000"/>
    <n v="4"/>
    <s v="Num"/>
    <m/>
    <m/>
    <m/>
    <m/>
    <m/>
    <m/>
    <m/>
    <m/>
    <s v="OK"/>
    <m/>
  </r>
  <r>
    <s v="21"/>
    <s v="MINAS Y ENERGÍA"/>
    <s v="274528"/>
    <s v="2020004250193"/>
    <s v="P&gt;298042"/>
    <s v="Implementación de estrategias de energías renovables en el departamento de Cundinamarca"/>
    <x v="1"/>
    <s v="P&gt;298042/01"/>
    <s v="2102058"/>
    <s v="Unidades de generación fotovoltaica de energía eléctrica instaladas"/>
    <s v="2.3.2.02.02.006"/>
    <x v="9"/>
    <s v="3-1100"/>
    <s v="5/328/CC"/>
    <s v="20200042501932102058"/>
    <m/>
    <m/>
    <s v="328"/>
    <s v="Implementar estrategias de energías renovables en 50 entornos en el departamento."/>
    <s v="Entornos con estrategias de energías renovables"/>
    <n v="50"/>
    <n v="15"/>
    <s v="P&gt;298042/01 0003"/>
    <s v="SUMINISTRO E INSTALACIÓN DE SISTEMAS DE ENERGÍAS RENOVABLES"/>
    <n v="30000000"/>
    <n v="2"/>
    <s v="Num"/>
    <m/>
    <m/>
    <m/>
    <s v="REVISAR"/>
    <m/>
    <m/>
    <m/>
    <m/>
    <s v="REVISAR"/>
    <m/>
  </r>
  <r>
    <s v="21"/>
    <s v="MINAS Y ENERGÍA"/>
    <s v="277433"/>
    <s v="2020004250247"/>
    <s v="P&gt;298090"/>
    <s v="Fortalecimiento de la asistencia técnica, promoción y fomento de la actividad minera del departamento de Cundinamarca"/>
    <x v="0"/>
    <s v="P&gt;298090/01"/>
    <s v="2104004"/>
    <s v="Servicio de asistencia técnica en actividades de explotación minera de pequeña y mediana escala"/>
    <s v="2.3.2.02.02.009"/>
    <x v="9"/>
    <s v="1-0100"/>
    <s v="5/199/CC"/>
    <s v="20200042502472104004"/>
    <n v="200000000"/>
    <n v="200000000"/>
    <s v="199"/>
    <s v="Asistir a 700 actores mineros del departamento, en temas de buenas prácticas mineras y cumplimiento de los indicadores de formalización."/>
    <s v="Actores Mineros asistidos"/>
    <n v="700"/>
    <n v="233"/>
    <m/>
    <m/>
    <m/>
    <m/>
    <m/>
    <m/>
    <m/>
    <m/>
    <m/>
    <m/>
    <m/>
    <m/>
    <m/>
    <m/>
    <m/>
  </r>
  <r>
    <s v="21"/>
    <s v="MINAS Y ENERGÍA"/>
    <s v="277433"/>
    <s v="2020004250247"/>
    <s v="P&gt;298090"/>
    <s v="Fortalecimiento de la asistencia técnica, promoción y fomento de la actividad minera del departamento de Cundinamarca"/>
    <x v="1"/>
    <s v="P&gt;298090/01"/>
    <s v="2104004"/>
    <s v="Servicio de asistencia técnica en actividades de explotación minera de pequeña y mediana escala"/>
    <s v="2.3.2.02.02.009"/>
    <x v="9"/>
    <s v="1-0100"/>
    <s v="5/199/CC"/>
    <s v="20200042502472104004"/>
    <m/>
    <m/>
    <s v="199"/>
    <s v="Asistir a 700 actores mineros del departamento, en temas de buenas prácticas mineras y cumplimiento de los indicadores de formalización."/>
    <s v="Actores Mineros asistidos"/>
    <n v="700"/>
    <n v="233"/>
    <s v="P&gt;298090/01 0001"/>
    <s v="Asistir técnicamente a los actores mineros"/>
    <n v="158000000"/>
    <n v="6"/>
    <s v="PRS"/>
    <d v="2021-01-01T00:00:00"/>
    <n v="12"/>
    <n v="12"/>
    <s v="REVISAR"/>
    <n v="78000000"/>
    <m/>
    <m/>
    <n v="78000000"/>
    <s v="OK"/>
    <m/>
  </r>
  <r>
    <s v="21"/>
    <s v="MINAS Y ENERGÍA"/>
    <s v="277433"/>
    <s v="2020004250247"/>
    <s v="P&gt;298090"/>
    <s v="Fortalecimiento de la asistencia técnica, promoción y fomento de la actividad minera del departamento de Cundinamarca"/>
    <x v="1"/>
    <s v="P&gt;298090/01"/>
    <s v="2104004"/>
    <s v="Servicio de asistencia técnica en actividades de explotación minera de pequeña y mediana escala"/>
    <s v="2.3.2.02.02.009"/>
    <x v="9"/>
    <s v="1-0100"/>
    <s v="5/199/CC"/>
    <s v="20200042502472104004"/>
    <m/>
    <m/>
    <s v="199"/>
    <s v="Asistir a 700 actores mineros del departamento, en temas de buenas prácticas mineras y cumplimiento de los indicadores de formalización."/>
    <s v="Actores Mineros asistidos"/>
    <n v="700"/>
    <n v="233"/>
    <s v="P&gt;298090/01 0002"/>
    <s v="Brindar formación en salud y seguridad en el trabajo, ambiental, tecnica y adminsitrativa."/>
    <n v="154000000"/>
    <n v="6"/>
    <s v="PRS"/>
    <d v="2021-01-01T00:00:00"/>
    <n v="12"/>
    <n v="3"/>
    <s v="OK"/>
    <n v="122000000"/>
    <m/>
    <m/>
    <n v="122000000"/>
    <s v="OK"/>
    <m/>
  </r>
  <r>
    <s v="21"/>
    <s v="MINAS Y ENERGÍA"/>
    <s v="277433"/>
    <s v="2020004250247"/>
    <s v="P&gt;298090"/>
    <s v="Fortalecimiento de la asistencia técnica, promoción y fomento de la actividad minera del departamento de Cundinamarca"/>
    <x v="0"/>
    <s v="P&gt;298090/01"/>
    <s v="2104004"/>
    <s v="Servicio de asistencia técnica en actividades de explotación minera de pequeña y mediana escala"/>
    <s v="2.3.2.02.02.009"/>
    <x v="9"/>
    <s v="3-1100"/>
    <s v="5/199/CC"/>
    <s v="20200042502472104004"/>
    <n v="112000000"/>
    <n v="0"/>
    <s v="199"/>
    <s v="Asistir a 700 actores mineros del departamento, en temas de buenas prácticas mineras y cumplimiento de los indicadores de formalización."/>
    <s v="Actores Mineros asistidos"/>
    <n v="700"/>
    <n v="233"/>
    <m/>
    <m/>
    <m/>
    <m/>
    <m/>
    <m/>
    <m/>
    <m/>
    <m/>
    <m/>
    <m/>
    <m/>
    <m/>
    <m/>
    <m/>
  </r>
  <r>
    <s v="21"/>
    <s v="MINAS Y ENERGÍA"/>
    <s v="277433"/>
    <s v="2020004250247"/>
    <s v="P&gt;298090"/>
    <s v="Fortalecimiento de la asistencia técnica, promoción y fomento de la actividad minera del departamento de Cundinamarca"/>
    <x v="1"/>
    <s v="P&gt;298090/01"/>
    <s v="2104004"/>
    <s v="Servicio de asistencia técnica en actividades de explotación minera de pequeña y mediana escala"/>
    <s v="2.3.2.02.02.009"/>
    <x v="9"/>
    <s v="3-1100"/>
    <s v="5/199/CC"/>
    <s v="20200042502472104004"/>
    <m/>
    <m/>
    <s v="199"/>
    <s v="Asistir a 700 actores mineros del departamento, en temas de buenas prácticas mineras y cumplimiento de los indicadores de formalización."/>
    <s v="Actores Mineros asistidos"/>
    <n v="700"/>
    <n v="233"/>
    <s v="P&gt;298090/01 0001"/>
    <s v="Asistir técnicamente a los actores mineros"/>
    <n v="158000000"/>
    <n v="6"/>
    <s v="PRS"/>
    <d v="2021-01-01T00:00:00"/>
    <n v="12"/>
    <n v="12"/>
    <s v="REVISAR"/>
    <m/>
    <m/>
    <m/>
    <n v="0"/>
    <s v="OK"/>
    <m/>
  </r>
  <r>
    <s v="21"/>
    <s v="MINAS Y ENERGÍA"/>
    <s v="277433"/>
    <s v="2020004250247"/>
    <s v="P&gt;298090"/>
    <s v="Fortalecimiento de la asistencia técnica, promoción y fomento de la actividad minera del departamento de Cundinamarca"/>
    <x v="1"/>
    <s v="P&gt;298090/01"/>
    <s v="2104004"/>
    <s v="Servicio de asistencia técnica en actividades de explotación minera de pequeña y mediana escala"/>
    <s v="2.3.2.02.02.009"/>
    <x v="9"/>
    <s v="3-1100"/>
    <s v="5/199/CC"/>
    <s v="20200042502472104004"/>
    <m/>
    <m/>
    <s v="199"/>
    <s v="Asistir a 700 actores mineros del departamento, en temas de buenas prácticas mineras y cumplimiento de los indicadores de formalización."/>
    <s v="Actores Mineros asistidos"/>
    <n v="700"/>
    <n v="233"/>
    <s v="P&gt;298090/01 0002"/>
    <s v="Brindar formación en salud y seguridad en el trabajo, ambiental, tecnica y adminsitrativa."/>
    <n v="154000000"/>
    <n v="6"/>
    <s v="PRS"/>
    <d v="2021-01-01T00:00:00"/>
    <n v="12"/>
    <n v="3"/>
    <s v="OK"/>
    <m/>
    <m/>
    <m/>
    <n v="0"/>
    <s v="OK"/>
    <m/>
  </r>
  <r>
    <s v="21"/>
    <s v="MINAS Y ENERGÍA"/>
    <s v="277433"/>
    <s v="2020004250247"/>
    <s v="P&gt;298090"/>
    <s v="Fortalecimiento de la asistencia técnica, promoción y fomento de la actividad minera del departamento de Cundinamarca"/>
    <x v="0"/>
    <s v="P&gt;298090/03"/>
    <s v="2104018"/>
    <s v="Servicio de asistencia técnica para la regularización de las actividades mineras"/>
    <s v="2.3.2.02.02.009"/>
    <x v="9"/>
    <s v="1-0100"/>
    <s v="5/201/CC"/>
    <s v="20200042502472104018"/>
    <n v="54898750"/>
    <n v="50000000"/>
    <s v="201"/>
    <s v="Potencializar 100 procesos productivos del sector minero."/>
    <s v="Procesos productivos del sector minero Potencializados"/>
    <n v="10"/>
    <n v="3"/>
    <m/>
    <m/>
    <m/>
    <m/>
    <m/>
    <m/>
    <m/>
    <m/>
    <m/>
    <m/>
    <m/>
    <m/>
    <m/>
    <m/>
    <m/>
  </r>
  <r>
    <s v="21"/>
    <s v="MINAS Y ENERGÍA"/>
    <s v="277433"/>
    <s v="2020004250247"/>
    <s v="P&gt;298090"/>
    <s v="Fortalecimiento de la asistencia técnica, promoción y fomento de la actividad minera del departamento de Cundinamarca"/>
    <x v="1"/>
    <s v="P&gt;298090/03"/>
    <s v="2104018"/>
    <s v="Servicio de asistencia técnica para la regularización de las actividades mineras"/>
    <s v="2.3.2.02.02.009"/>
    <x v="9"/>
    <s v="1-0100"/>
    <s v="5/201/CC"/>
    <s v="20200042502472104018"/>
    <m/>
    <m/>
    <s v="201"/>
    <s v="Potencializar 100 procesos productivos del sector minero."/>
    <s v="Procesos productivos del sector minero Potencializados"/>
    <n v="10"/>
    <n v="3"/>
    <s v="P&gt;298090/03 0004"/>
    <s v="Asistir y asesorar empresarialmente a las UPM´s"/>
    <n v="112898750"/>
    <n v="3"/>
    <s v="Num"/>
    <d v="2021-01-01T00:00:00"/>
    <n v="12"/>
    <n v="1"/>
    <s v="OK"/>
    <n v="54898750"/>
    <m/>
    <m/>
    <n v="54898750"/>
    <s v="OK"/>
    <m/>
  </r>
  <r>
    <s v="21"/>
    <s v="MINAS Y ENERGÍA"/>
    <s v="277433"/>
    <s v="2020004250247"/>
    <s v="P&gt;298090"/>
    <s v="Fortalecimiento de la asistencia técnica, promoción y fomento de la actividad minera del departamento de Cundinamarca"/>
    <x v="0"/>
    <s v="P&gt;298090/03"/>
    <s v="2104018"/>
    <s v="Servicio de asistencia técnica para la regularización de las actividades mineras"/>
    <s v="2.3.2.02.02.009"/>
    <x v="9"/>
    <s v="3-1100"/>
    <s v="5/201/CC"/>
    <s v="20200042502472104018"/>
    <n v="58000000"/>
    <n v="0"/>
    <s v="201"/>
    <s v="Potencializar 100 procesos productivos del sector minero."/>
    <s v="Procesos productivos del sector minero Potencializados"/>
    <n v="10"/>
    <n v="3"/>
    <m/>
    <m/>
    <m/>
    <m/>
    <m/>
    <m/>
    <m/>
    <m/>
    <m/>
    <m/>
    <m/>
    <m/>
    <m/>
    <m/>
    <m/>
  </r>
  <r>
    <s v="21"/>
    <s v="MINAS Y ENERGÍA"/>
    <s v="277433"/>
    <s v="2020004250247"/>
    <s v="P&gt;298090"/>
    <s v="Fortalecimiento de la asistencia técnica, promoción y fomento de la actividad minera del departamento de Cundinamarca"/>
    <x v="1"/>
    <s v="P&gt;298090/03"/>
    <s v="2104018"/>
    <s v="Servicio de asistencia técnica para la regularización de las actividades mineras"/>
    <s v="2.3.2.02.02.009"/>
    <x v="9"/>
    <s v="3-1100"/>
    <s v="5/201/CC"/>
    <s v="20200042502472104018"/>
    <m/>
    <m/>
    <s v="201"/>
    <s v="Potencializar 100 procesos productivos del sector minero."/>
    <s v="Procesos productivos del sector minero Potencializados"/>
    <n v="10"/>
    <n v="3"/>
    <s v="P&gt;298090/03 0004"/>
    <s v="Asistir y asesorar empresarialmente a las UPM´s"/>
    <n v="112898750"/>
    <n v="3"/>
    <s v="Num"/>
    <m/>
    <m/>
    <m/>
    <m/>
    <m/>
    <m/>
    <m/>
    <n v="0"/>
    <s v="OK"/>
    <m/>
  </r>
  <r>
    <n v="21"/>
    <s v="MINAS Y ENERGÍA"/>
    <n v="278652"/>
    <s v="2020004250228"/>
    <s v="P&gt;298092"/>
    <s v="FORTALECIMIENTO DE LA ACTIVIDAD MINERA A TRAVÉS DE LA INVESTIGACIÓN E INNOVACIÓN EN EL DEPARTAMENTO DE CUNDINAMARCA"/>
    <x v="0"/>
    <s v="P&gt;298092/01"/>
    <n v="104020"/>
    <s v="Documentos de investigación"/>
    <s v="3.2.2.02.02.009"/>
    <x v="9"/>
    <s v="3-1100"/>
    <s v="5/205/CC"/>
    <s v="2020004250228104020"/>
    <n v="30000000"/>
    <n v="0"/>
    <n v="205"/>
    <s v="Implementar 3  estrategias  de  investigación  e  innovación para la productividad y competitividad del sector minero energético."/>
    <m/>
    <m/>
    <m/>
    <m/>
    <m/>
    <m/>
    <m/>
    <m/>
    <m/>
    <m/>
    <m/>
    <m/>
    <m/>
    <m/>
    <m/>
    <m/>
    <m/>
    <m/>
  </r>
  <r>
    <n v="21"/>
    <s v="MINAS Y ENERGÍA"/>
    <n v="278652"/>
    <s v="2020004250228"/>
    <s v="P&gt;298092"/>
    <s v="FORTALECIMIENTO DE LA ACTIVIDAD MINERA A TRAVÉS DE LA INVESTIGACIÓN E INNOVACIÓN EN EL DEPARTAMENTO DE CUNDINAMARCA"/>
    <x v="1"/>
    <s v="P&gt;298092/01"/>
    <n v="104020"/>
    <s v="Documentos de investigación"/>
    <m/>
    <x v="9"/>
    <m/>
    <m/>
    <m/>
    <m/>
    <m/>
    <n v="205"/>
    <s v="Implementar 3  estrategias  de  investigación  e  innovación para la productividad y competitividad del sector minero energético."/>
    <m/>
    <m/>
    <m/>
    <s v="P&gt;298092/01 0001"/>
    <s v="Contribuir técnica, financiera y/o asistencialmente en la generación de conocimiento y desarrollo en aspectos mineros, geológicos o ambientales."/>
    <n v="30000000"/>
    <n v="1"/>
    <s v="Num"/>
    <m/>
    <m/>
    <m/>
    <m/>
    <m/>
    <m/>
    <m/>
    <m/>
    <m/>
    <m/>
  </r>
  <r>
    <s v="21"/>
    <s v="MINAS Y ENERGÍA"/>
    <s v="276355"/>
    <s v="2020004250254"/>
    <s v="P&gt;298125"/>
    <s v="Ampliación DE LA COBERTURA DEL SERVICIO DE GAS COMBUSTIBLE POR REDES EN BARRIOS PERIFÉRICOS, VEREDAS Y CENTROS POBLADOS DE LOS"/>
    <x v="0"/>
    <s v="P&gt;298125/01"/>
    <s v="2101009"/>
    <s v="Redes de distribución de gas combustible construidas"/>
    <s v="2.3.2.02.02.006"/>
    <x v="9"/>
    <s v="1-0100"/>
    <s v="5/247/CC"/>
    <s v="20200042502542101009"/>
    <n v="145101250"/>
    <n v="142800000"/>
    <s v="247"/>
    <s v="Conectar al servicio de gas combustible por redes a 20.000 usuarios nuevos."/>
    <s v="Nuevos usuarios conectados al servicio de gas combustible por redes."/>
    <n v="20000"/>
    <n v="7583"/>
    <m/>
    <m/>
    <m/>
    <m/>
    <m/>
    <m/>
    <m/>
    <m/>
    <m/>
    <m/>
    <m/>
    <m/>
    <m/>
    <m/>
    <m/>
  </r>
  <r>
    <s v="21"/>
    <s v="MINAS Y ENERGÍA"/>
    <s v="276355"/>
    <s v="2020004250254"/>
    <s v="P&gt;298125"/>
    <s v="Ampliación DE LA COBERTURA DEL SERVICIO DE GAS COMBUSTIBLE POR REDES EN BARRIOS PERIFÉRICOS, VEREDAS Y CENTROS POBLADOS DE LOS"/>
    <x v="1"/>
    <s v="P&gt;298125/01"/>
    <s v="2101009"/>
    <s v="Redes de distribución de gas combustible construidas"/>
    <s v="2.3.2.02.02.006"/>
    <x v="9"/>
    <s v="1-0100"/>
    <s v="5/247/CC"/>
    <s v="20200042502542101009"/>
    <m/>
    <m/>
    <s v="247"/>
    <s v="Conectar al servicio de gas combustible por redes a 20.000 usuarios nuevos."/>
    <s v="Nuevos usuarios conectados al servicio de gas combustible por redes."/>
    <n v="20000"/>
    <n v="7583"/>
    <s v="P&gt;298125/01 0005"/>
    <s v="Fortalecimiento a la gestión y el seguimiento de proyectos de gas domiciliario."/>
    <n v="395101250"/>
    <n v="7"/>
    <s v="Num"/>
    <d v="2021-01-01T00:00:00"/>
    <n v="12"/>
    <n v="6"/>
    <s v="OK"/>
    <n v="145101250"/>
    <m/>
    <m/>
    <n v="145101250"/>
    <s v="OK"/>
    <m/>
  </r>
  <r>
    <s v="21"/>
    <s v="MINAS Y ENERGÍA"/>
    <s v="276355"/>
    <s v="2020004250254"/>
    <s v="P&gt;298125"/>
    <s v="Ampliación DE LA COBERTURA DEL SERVICIO DE GAS COMBUSTIBLE POR REDES EN BARRIOS PERIFÉRICOS, VEREDAS Y CENTROS POBLADOS DE LOS"/>
    <x v="1"/>
    <s v="P&gt;298125/01"/>
    <s v="2101009"/>
    <s v="Redes de distribución de gas combustible construidas"/>
    <s v="2.3.2.02.02.006"/>
    <x v="9"/>
    <s v="1-0100"/>
    <s v="5/247/CC"/>
    <s v="20200042502542101009"/>
    <m/>
    <m/>
    <s v="247"/>
    <s v="Conectar al servicio de gas combustible por redes a 20.000 usuarios nuevos."/>
    <s v="Nuevos usuarios conectados al servicio de gas combustible por redes."/>
    <n v="20000"/>
    <n v="7583"/>
    <s v="P&gt;298125/01 0006"/>
    <s v="Efectuar Obras para la construcción de cruces especiales en vías y fuentes hídricas"/>
    <n v="0"/>
    <n v="0"/>
    <s v="M"/>
    <m/>
    <m/>
    <m/>
    <s v="OK"/>
    <m/>
    <m/>
    <m/>
    <n v="0"/>
    <s v="OK"/>
    <m/>
  </r>
  <r>
    <s v="21"/>
    <s v="MINAS Y ENERGÍA"/>
    <s v="276355"/>
    <s v="2020004250254"/>
    <s v="P&gt;298125"/>
    <s v="Ampliación DE LA COBERTURA DEL SERVICIO DE GAS COMBUSTIBLE POR REDES EN BARRIOS PERIFÉRICOS, VEREDAS Y CENTROS POBLADOS DE LOS"/>
    <x v="1"/>
    <s v="P&gt;298125/01"/>
    <s v="2101009"/>
    <s v="Redes de distribución de gas combustible construidas"/>
    <s v="2.3.2.02.02.006"/>
    <x v="9"/>
    <s v="1-0100"/>
    <s v="5/247/CC"/>
    <s v="20200042502542101009"/>
    <m/>
    <m/>
    <s v="247"/>
    <s v="Conectar al servicio de gas combustible por redes a 20.000 usuarios nuevos."/>
    <s v="Nuevos usuarios conectados al servicio de gas combustible por redes."/>
    <n v="20000"/>
    <n v="7583"/>
    <s v="P&gt;298125/01 0007"/>
    <s v="Adquirir equipos de Unidades de Calidad."/>
    <n v="0"/>
    <n v="0"/>
    <s v="Num"/>
    <m/>
    <m/>
    <m/>
    <s v="OK"/>
    <m/>
    <m/>
    <m/>
    <n v="0"/>
    <s v="OK"/>
    <m/>
  </r>
  <r>
    <s v="21"/>
    <s v="MINAS Y ENERGÍA"/>
    <s v="276355"/>
    <s v="2020004250254"/>
    <s v="P&gt;298125"/>
    <s v="Ampliación DE LA COBERTURA DEL SERVICIO DE GAS COMBUSTIBLE POR REDES EN BARRIOS PERIFÉRICOS, VEREDAS Y CENTROS POBLADOS DE LOS"/>
    <x v="1"/>
    <s v="P&gt;298125/01"/>
    <s v="2101009"/>
    <s v="Redes de distribución de gas combustible construidas"/>
    <s v="2.3.2.02.02.006"/>
    <x v="9"/>
    <s v="1-0100"/>
    <s v="5/247/CC"/>
    <s v="20200042502542101009"/>
    <m/>
    <m/>
    <s v="247"/>
    <s v="Conectar al servicio de gas combustible por redes a 20.000 usuarios nuevos."/>
    <s v="Nuevos usuarios conectados al servicio de gas combustible por redes."/>
    <n v="20000"/>
    <n v="7583"/>
    <s v="P&gt;298125/01 0008"/>
    <s v="Efectuar Obras civiles en cada municipio para la construcción de redes de distribución de gas domiciliario."/>
    <n v="0"/>
    <n v="0"/>
    <s v="KM"/>
    <m/>
    <m/>
    <m/>
    <s v="OK"/>
    <m/>
    <m/>
    <m/>
    <n v="0"/>
    <s v="OK"/>
    <m/>
  </r>
  <r>
    <s v="21"/>
    <s v="MINAS Y ENERGÍA"/>
    <s v="276355"/>
    <s v="2020004250254"/>
    <s v="P&gt;298125"/>
    <s v="Ampliación DE LA COBERTURA DEL SERVICIO DE GAS COMBUSTIBLE POR REDES EN BARRIOS PERIFÉRICOS, VEREDAS Y CENTROS POBLADOS DE LOS"/>
    <x v="0"/>
    <s v="P&gt;298125/01"/>
    <s v="2101009"/>
    <s v="Redes de distribución de gas combustible construidas"/>
    <s v="2.3.2.02.02.006"/>
    <x v="9"/>
    <s v="3-1100"/>
    <s v="5/247/CC"/>
    <s v="20200042502542101009"/>
    <n v="250000000"/>
    <n v="0"/>
    <s v="247"/>
    <s v="Conectar al servicio de gas combustible por redes a 20.000 usuarios nuevos."/>
    <s v="Nuevos usuarios conectados al servicio de gas combustible por redes."/>
    <n v="20000"/>
    <n v="7583"/>
    <m/>
    <m/>
    <m/>
    <m/>
    <m/>
    <m/>
    <m/>
    <m/>
    <m/>
    <m/>
    <m/>
    <m/>
    <m/>
    <m/>
    <m/>
  </r>
  <r>
    <s v="21"/>
    <s v="MINAS Y ENERGÍA"/>
    <s v="276355"/>
    <s v="2020004250254"/>
    <s v="P&gt;298125"/>
    <s v="Ampliación DE LA COBERTURA DEL SERVICIO DE GAS COMBUSTIBLE POR REDES EN BARRIOS PERIFÉRICOS, VEREDAS Y CENTROS POBLADOS DE LOS"/>
    <x v="1"/>
    <s v="P&gt;298125/01"/>
    <s v="2101009"/>
    <s v="Redes de distribución de gas combustible construidas"/>
    <s v="2.3.2.02.02.006"/>
    <x v="9"/>
    <s v="3-1100"/>
    <s v="5/247/CC"/>
    <s v="20200042502542101009"/>
    <n v="250000000"/>
    <n v="0"/>
    <s v="247"/>
    <s v="Conectar al servicio de gas combustible por redes a 20.000 usuarios nuevos."/>
    <s v="Nuevos usuarios conectados al servicio de gas combustible por redes."/>
    <n v="20000"/>
    <n v="7583"/>
    <s v="P&gt;298125/01 0005"/>
    <s v="Fortalecimiento a la gestión y el seguimiento de proyectos de gas domiciliario."/>
    <n v="395101250"/>
    <n v="7"/>
    <s v="Num"/>
    <m/>
    <m/>
    <m/>
    <s v="OK"/>
    <m/>
    <m/>
    <m/>
    <n v="0"/>
    <s v="OK"/>
    <m/>
  </r>
  <r>
    <s v="21"/>
    <s v="MINAS Y ENERGÍA"/>
    <s v="276355"/>
    <s v="2020004250254"/>
    <s v="P&gt;298125"/>
    <s v="Ampliación DE LA COBERTURA DEL SERVICIO DE GAS COMBUSTIBLE POR REDES EN BARRIOS PERIFÉRICOS, VEREDAS Y CENTROS POBLADOS DE LOS"/>
    <x v="1"/>
    <s v="P&gt;298125/01"/>
    <s v="2101009"/>
    <s v="Redes de distribución de gas combustible construidas"/>
    <s v="2.3.2.02.02.006"/>
    <x v="9"/>
    <s v="3-1100"/>
    <s v="5/247/CC"/>
    <s v="20200042502542101009"/>
    <m/>
    <m/>
    <s v="247"/>
    <s v="Conectar al servicio de gas combustible por redes a 20.000 usuarios nuevos."/>
    <s v="Nuevos usuarios conectados al servicio de gas combustible por redes."/>
    <n v="20000"/>
    <n v="7583"/>
    <s v="P&gt;298125/01 0006"/>
    <s v="Efectuar Obras para la construcción de cruces especiales en vías y fuentes hídricas"/>
    <n v="0"/>
    <n v="0"/>
    <s v="M"/>
    <m/>
    <m/>
    <m/>
    <s v="OK"/>
    <m/>
    <m/>
    <m/>
    <n v="0"/>
    <s v="OK"/>
    <m/>
  </r>
  <r>
    <s v="21"/>
    <s v="MINAS Y ENERGÍA"/>
    <s v="276355"/>
    <s v="2020004250254"/>
    <s v="P&gt;298125"/>
    <s v="Ampliación DE LA COBERTURA DEL SERVICIO DE GAS COMBUSTIBLE POR REDES EN BARRIOS PERIFÉRICOS, VEREDAS Y CENTROS POBLADOS DE LOS"/>
    <x v="1"/>
    <s v="P&gt;298125/01"/>
    <s v="2101009"/>
    <s v="Redes de distribución de gas combustible construidas"/>
    <s v="2.3.2.02.02.006"/>
    <x v="9"/>
    <s v="3-1100"/>
    <s v="5/247/CC"/>
    <s v="20200042502542101009"/>
    <m/>
    <m/>
    <s v="247"/>
    <s v="Conectar al servicio de gas combustible por redes a 20.000 usuarios nuevos."/>
    <s v="Nuevos usuarios conectados al servicio de gas combustible por redes."/>
    <n v="20000"/>
    <n v="7583"/>
    <s v="P&gt;298125/01 0007"/>
    <s v="Adquirir equipos de Unidades de Calidad."/>
    <n v="0"/>
    <n v="0"/>
    <s v="Num"/>
    <m/>
    <m/>
    <m/>
    <s v="OK"/>
    <m/>
    <m/>
    <m/>
    <n v="0"/>
    <s v="OK"/>
    <m/>
  </r>
  <r>
    <s v="21"/>
    <s v="MINAS Y ENERGÍA"/>
    <s v="276355"/>
    <s v="2020004250254"/>
    <s v="P&gt;298125"/>
    <s v="Ampliación DE LA COBERTURA DEL SERVICIO DE GAS COMBUSTIBLE POR REDES EN BARRIOS PERIFÉRICOS, VEREDAS Y CENTROS POBLADOS DE LOS"/>
    <x v="1"/>
    <s v="P&gt;298125/01"/>
    <s v="2101009"/>
    <s v="Redes de distribución de gas combustible construidas"/>
    <s v="2.3.2.02.02.006"/>
    <x v="9"/>
    <s v="3-1100"/>
    <s v="5/247/CC"/>
    <s v="20200042502542101009"/>
    <m/>
    <m/>
    <s v="247"/>
    <s v="Conectar al servicio de gas combustible por redes a 20.000 usuarios nuevos."/>
    <s v="Nuevos usuarios conectados al servicio de gas combustible por redes."/>
    <n v="20000"/>
    <n v="7583"/>
    <s v="P&gt;298125/01 0008"/>
    <s v="Efectuar Obras civiles en cada municipio para la construcción de redes de distribución de gas domiciliario."/>
    <n v="0"/>
    <n v="0"/>
    <s v="KM"/>
    <m/>
    <m/>
    <m/>
    <s v="OK"/>
    <m/>
    <m/>
    <m/>
    <n v="0"/>
    <s v="OK"/>
    <m/>
  </r>
  <r>
    <n v="21"/>
    <s v="MINAS Y ENERGÍA"/>
    <n v="276355"/>
    <s v="2020004250254"/>
    <s v="P&gt;298125"/>
    <s v="Ampliación DE LA COBERTURA DEL SERVICIO DE GAS COMBUSTIBLE POR REDES EN BARRIOS PERIFÉRICOS, VEREDAS Y CENTROS POBLADOS DE LOS MUNICIPIOS DEL DEPARTAMENTO DE Cundinamarca"/>
    <x v="0"/>
    <s v="P&gt;298125/02"/>
    <n v="2101007"/>
    <s v="Infraestructura de regasificación construida"/>
    <s v="2.3.2.02.02.006"/>
    <x v="9"/>
    <m/>
    <m/>
    <s v="20200042502542101007"/>
    <n v="0"/>
    <n v="0"/>
    <s v="247"/>
    <s v="Conectar al servicio de gas combustible por redes a 20.000 usuarios nuevos."/>
    <s v="Nuevos usuarios conectados al servicio de gas combustible por redes."/>
    <n v="20000"/>
    <n v="7583"/>
    <m/>
    <m/>
    <m/>
    <m/>
    <m/>
    <m/>
    <m/>
    <m/>
    <m/>
    <m/>
    <m/>
    <m/>
    <m/>
    <m/>
    <m/>
  </r>
  <r>
    <n v="21"/>
    <s v="MINAS Y ENERGÍA"/>
    <n v="276355"/>
    <s v="2020004250254"/>
    <s v="p&gt;298125"/>
    <s v="Ampliación DE LA COBERTURA DEL SERVICIO DE GAS COMBUSTIBLE POR REDES EN BARRIOS PERIFÉRICOS, VEREDAS Y CENTROS POBLADOS DE LOS MUNICIPIOS DEL DEPARTAMENTO DE Cundinamarca"/>
    <x v="1"/>
    <s v="P&gt;298125/02"/>
    <n v="2101007"/>
    <s v="Infraestructura de regasificación construida"/>
    <s v="2.3.2.02.02.007"/>
    <x v="9"/>
    <m/>
    <m/>
    <s v="20200042502542101007"/>
    <m/>
    <m/>
    <n v="247"/>
    <s v="Conectar al servicio de gas combustible por redes a 20.000 usuarios nuevos."/>
    <s v="Nuevos usuarios conectados al servicio de gas combustible por redes."/>
    <n v="20000"/>
    <n v="7583"/>
    <s v="P&gt;298125/02 0002"/>
    <s v="Efectuar Obras de infraestructura para el montaje del CITY GATE."/>
    <n v="0"/>
    <n v="0"/>
    <s v="Num"/>
    <m/>
    <m/>
    <m/>
    <m/>
    <m/>
    <m/>
    <m/>
    <m/>
    <m/>
    <m/>
  </r>
  <r>
    <n v="21"/>
    <s v="MINAS Y ENERGÍA"/>
    <n v="276355"/>
    <s v="2020004250254"/>
    <s v="P&gt;298125"/>
    <s v="Ampliación DE LA COBERTURA DEL SERVICIO DE GAS COMBUSTIBLE POR REDES EN BARRIOS PERIFÉRICOS, VEREDAS Y CENTROS POBLADOS DE LOS MUNICIPIOS DEL DEPARTAMENTO DE Cundinamarca_x000a_Nombre:"/>
    <x v="1"/>
    <s v="P&gt;298125/02"/>
    <n v="2101007"/>
    <s v="Infraestructura de regasificación construida"/>
    <s v="2.3.2.02.02.008"/>
    <x v="9"/>
    <m/>
    <m/>
    <s v="20200042502542101007"/>
    <m/>
    <m/>
    <n v="247"/>
    <s v="Conectar al servicio de gas combustible por redes a 20.000 usuarios nuevos."/>
    <s v="Nuevos usuarios conectados al servicio de gas combustible por redes."/>
    <n v="20000"/>
    <n v="7583"/>
    <s v="P&gt;298125/02 0003"/>
    <s v="Adquirir equipos para el City Gate (Descompresión y Almacenamiento)."/>
    <n v="0"/>
    <n v="0"/>
    <s v="Num"/>
    <m/>
    <m/>
    <m/>
    <m/>
    <m/>
    <m/>
    <m/>
    <m/>
    <m/>
    <m/>
  </r>
  <r>
    <n v="21"/>
    <s v="MINAS Y ENERGÍA"/>
    <n v="276355"/>
    <s v="2020004250254"/>
    <s v="P&gt;298125"/>
    <s v="Ampliación DE LA COBERTURA DEL SERVICIO DE GAS COMBUSTIBLE POR REDES EN BARRIOS PERIFÉRICOS, VEREDAS Y CENTROS POBLADOS DE LOS MUNICIPIOS DEL DEPARTAMENTO DE Cundinamarca"/>
    <x v="0"/>
    <s v="P&gt;298125/03"/>
    <n v="2101016"/>
    <s v="Redes domiciliarias de gas combustible instaladas"/>
    <s v="2.3.2.02.02.009"/>
    <x v="9"/>
    <s v="3-1100"/>
    <s v="5/247/CC"/>
    <s v="20200042502542101016"/>
    <n v="1200000000"/>
    <n v="0"/>
    <s v="247"/>
    <s v="Conectar al servicio de gas combustible por redes a 20.000 usuarios nuevos."/>
    <s v="Nuevos usuarios conectados al servicio de gas combustible por redes."/>
    <n v="20000"/>
    <n v="7583"/>
    <m/>
    <m/>
    <m/>
    <m/>
    <m/>
    <m/>
    <m/>
    <m/>
    <m/>
    <m/>
    <m/>
    <m/>
    <m/>
    <m/>
    <m/>
  </r>
  <r>
    <n v="21"/>
    <s v="MINAS Y ENERGÍA"/>
    <n v="276355"/>
    <s v="2020004250254"/>
    <s v="P&gt;298125"/>
    <s v="Ampliación DE LA COBERTURA DEL SERVICIO DE GAS COMBUSTIBLE POR REDES EN BARRIOS PERIFÉRICOS, VEREDAS Y CENTROS POBLADOS DE LOS MUNICIPIOS DEL DEPARTAMENTO DE Cundinamarca"/>
    <x v="1"/>
    <s v="P&gt;298125/03"/>
    <n v="2101016"/>
    <s v="Redes domiciliarias de gas combustible instaladas"/>
    <s v="2.3.2.02.02.010"/>
    <x v="9"/>
    <s v="3-1100"/>
    <s v="5/247/CC"/>
    <s v="20200042502542101016"/>
    <n v="1200000000"/>
    <n v="0"/>
    <s v="247"/>
    <s v="Conectar al servicio de gas combustible por redes a 20.000 usuarios nuevos."/>
    <s v="Nuevos usuarios conectados al servicio de gas combustible por redes."/>
    <n v="20000"/>
    <n v="7583"/>
    <s v="P&gt;298125/03 0001"/>
    <s v="Financiar las obras del Cargo por Conexión."/>
    <n v="1398664943"/>
    <n v="2022"/>
    <s v="Num"/>
    <m/>
    <m/>
    <m/>
    <m/>
    <m/>
    <m/>
    <m/>
    <m/>
    <m/>
    <m/>
  </r>
  <r>
    <n v="21"/>
    <s v="MINAS Y ENERGÍA"/>
    <n v="276355"/>
    <s v="2020004250254"/>
    <s v="P&gt;298125"/>
    <s v="Ampliación DE LA COBERTURA DEL SERVICIO DE GAS COMBUSTIBLE POR REDES EN BARRIOS PERIFÉRICOS, VEREDAS Y CENTROS POBLADOS DE LOS MUNICIPIOS DEL DEPARTAMENTO DE Cundinamarca"/>
    <x v="1"/>
    <s v="P&gt;298125/03"/>
    <n v="2101016"/>
    <s v="Redes domiciliarias de gas combustible instaladas"/>
    <s v="2.3.2.02.02.011"/>
    <x v="9"/>
    <s v="3-1100"/>
    <s v="5/247/CC"/>
    <s v="20200042502542101016"/>
    <m/>
    <m/>
    <s v="247"/>
    <s v="Conectar al servicio de gas combustible por redes a 20.000 usuarios nuevos."/>
    <s v="Nuevos usuarios conectados al servicio de gas combustible por redes."/>
    <n v="20000"/>
    <n v="7583"/>
    <s v="P&gt;298125/03 0004"/>
    <s v="Financiar las obras de la red interna domiciliaria de gas."/>
    <n v="1865673462"/>
    <n v="2022"/>
    <s v="Num"/>
    <m/>
    <m/>
    <m/>
    <m/>
    <m/>
    <m/>
    <m/>
    <m/>
    <m/>
    <m/>
  </r>
  <r>
    <s v="32"/>
    <s v="AMBIENTE Y DESARROLLO SOSTENIBLE"/>
    <s v="279440"/>
    <s v="2020004250305"/>
    <s v="P&gt;298198"/>
    <s v="Desarrollo de estrategias de fortalecimiento institucional para el beneficio de los afiliados y beneficiarios de la Corporación"/>
    <x v="0"/>
    <s v="P&gt;298198/01"/>
    <s v="3204012"/>
    <s v="Servicio de apoyo financiero a emprendimientos"/>
    <s v="2.3.2.02.02.009"/>
    <x v="10"/>
    <s v="1-0300"/>
    <s v="5/187/CC"/>
    <s v="20200042503053204012"/>
    <n v="30000000000"/>
    <m/>
    <s v="187"/>
    <s v="Implementar 3 estrategias para incentivar proyectos productivos de impacto social."/>
    <s v="Estrategias Implementadas"/>
    <n v="3"/>
    <n v="3"/>
    <m/>
    <m/>
    <m/>
    <m/>
    <m/>
    <m/>
    <m/>
    <m/>
    <m/>
    <m/>
    <m/>
    <m/>
    <m/>
    <m/>
    <m/>
  </r>
  <r>
    <s v="32"/>
    <s v="AMBIENTE Y DESARROLLO SOSTENIBLE"/>
    <s v="279440"/>
    <s v="2020004250305"/>
    <s v="P&gt;298198"/>
    <s v="Desarrollo de estrategias de fortalecimiento institucional para el beneficio de los afiliados y beneficiarios de la Corporación"/>
    <x v="1"/>
    <s v="P&gt;298198/01"/>
    <s v="3204012"/>
    <s v="Servicio de apoyo financiero a emprendimientos"/>
    <s v="2.3.2.02.02.009"/>
    <x v="10"/>
    <s v="1-0300"/>
    <s v="5/187/CC"/>
    <s v="20200042503053204012"/>
    <m/>
    <m/>
    <s v="187"/>
    <s v="Implementar 3 estrategias para incentivar proyectos productivos de impacto social."/>
    <s v="Estrategias Implementadas"/>
    <n v="3"/>
    <n v="3"/>
    <s v="P&gt;298198/01 0001"/>
    <s v="Otorgar créditos en cofinanciacón con otras entidades"/>
    <n v="500000000"/>
    <n v="500"/>
    <s v="Num"/>
    <d v="2021-01-01T00:00:00"/>
    <n v="12"/>
    <n v="500"/>
    <s v="OK"/>
    <n v="500000000"/>
    <m/>
    <m/>
    <n v="500000000"/>
    <s v="OK"/>
    <s v="CSC"/>
  </r>
  <r>
    <s v="32"/>
    <s v="AMBIENTE Y DESARROLLO SOSTENIBLE"/>
    <s v="279440"/>
    <s v="2020004250305"/>
    <s v="P&gt;298198"/>
    <s v="Desarrollo de estrategias de fortalecimiento institucional para el beneficio de los afiliados y beneficiarios de la Corporación"/>
    <x v="1"/>
    <s v="P&gt;298198/01"/>
    <s v="3204012"/>
    <s v="Servicio de apoyo financiero a emprendimientos"/>
    <s v="2.3.2.02.02.009"/>
    <x v="10"/>
    <s v="1-0300"/>
    <s v="5/187/CC"/>
    <s v="20200042503053204012"/>
    <m/>
    <m/>
    <s v="187"/>
    <s v="Implementar 3 estrategias para incentivar proyectos productivos de impacto social."/>
    <s v="Estrategias Implementadas"/>
    <n v="3"/>
    <n v="3"/>
    <s v="P&gt;298198/01 0002"/>
    <s v="Otorgar 5000 créditos a los afiliados de la entidad"/>
    <n v="34011274197"/>
    <n v="1500"/>
    <s v="Num"/>
    <d v="2021-01-01T00:00:00"/>
    <n v="12"/>
    <n v="1500"/>
    <s v="OK"/>
    <n v="29444524170"/>
    <m/>
    <m/>
    <n v="29444524170"/>
    <s v="OK"/>
    <s v="CSC"/>
  </r>
  <r>
    <s v="32"/>
    <s v="AMBIENTE Y DESARROLLO SOSTENIBLE"/>
    <s v="279440"/>
    <s v="2020004250305"/>
    <s v="P&gt;298198"/>
    <s v="Desarrollo de estrategias de fortalecimiento institucional para el beneficio de los afiliados y beneficiarios de la Corporación"/>
    <x v="1"/>
    <s v="P&gt;298198/01"/>
    <s v="3204012"/>
    <s v="Servicio de apoyo financiero a emprendimientos"/>
    <s v="2.3.2.02.02.009"/>
    <x v="10"/>
    <s v="1-0300"/>
    <s v="5/187/CC"/>
    <s v="20200042503053204012"/>
    <m/>
    <m/>
    <s v="187"/>
    <s v="Implementar 3 estrategias para incentivar proyectos productivos de impacto social."/>
    <s v="Estrategias Implementadas"/>
    <n v="3"/>
    <n v="3"/>
    <s v="P&gt;298198/01 0003"/>
    <s v="Devolver ahorros e intereses"/>
    <n v="55475830"/>
    <n v="21"/>
    <s v="Num"/>
    <d v="2021-01-01T00:00:00"/>
    <n v="12"/>
    <n v="21"/>
    <s v="OK"/>
    <n v="55475830"/>
    <m/>
    <m/>
    <n v="55475830"/>
    <s v="OK"/>
    <s v="CSC"/>
  </r>
  <r>
    <s v="5"/>
    <s v="EMPLEO PÚBLICO"/>
    <s v="280107"/>
    <s v="2020004250321"/>
    <s v="P&gt;298211"/>
    <s v="Implementación de estrategias de bienestar social para los afiliados y beneficiarios de la CSC en el departamento de Cundinamar"/>
    <x v="0"/>
    <s v="P&gt;298211/01"/>
    <s v="0505020"/>
    <s v="Servicio de asistencia técnica para la implementación del Plan de atención integral"/>
    <s v="2.3.2.02.02.009"/>
    <x v="10"/>
    <s v="1-0300"/>
    <s v="5/013/CC"/>
    <s v="20200042503210505020"/>
    <n v="1097374000"/>
    <m/>
    <s v="013"/>
    <s v="Atender a 4.000 afiliados y beneficiarios con actividades de bienestar que ofrece la Corporación Social."/>
    <s v="Beneficiados con programas de bienestar que ofrece la Corporación Social"/>
    <n v="4000"/>
    <n v="1900"/>
    <m/>
    <m/>
    <m/>
    <m/>
    <m/>
    <m/>
    <m/>
    <m/>
    <m/>
    <m/>
    <m/>
    <m/>
    <m/>
    <m/>
    <m/>
  </r>
  <r>
    <s v="5"/>
    <s v="EMPLEO PÚBLICO"/>
    <s v="280107"/>
    <s v="2020004250321"/>
    <s v="P&gt;298211"/>
    <s v="Implementación de estrategias de bienestar social para los afiliados y beneficiarios de la CSC en el departamento de Cundinamar"/>
    <x v="1"/>
    <s v="P&gt;298211/01"/>
    <s v="0505020"/>
    <s v="Servicio de asistencia técnica para la implementación del Plan de atención integral"/>
    <s v="2.3.2.02.02.009"/>
    <x v="10"/>
    <s v="1-0300"/>
    <s v="5/013/CC"/>
    <s v="20200042503210505020"/>
    <m/>
    <m/>
    <s v="013"/>
    <s v="Atender a 4.000 afiliados y beneficiarios con actividades de bienestar que ofrece la Corporación Social."/>
    <s v="Beneficiados con programas de bienestar que ofrece la Corporación Social"/>
    <n v="4000"/>
    <n v="1900"/>
    <s v="P&gt;298211/01 0001"/>
    <s v="Beneficiar a los afiliados y beneficiarios de la CSC con ofertas de programas de bienestar social."/>
    <n v="225750000"/>
    <n v="2"/>
    <s v="Num"/>
    <d v="2021-01-01T00:00:00"/>
    <n v="12"/>
    <n v="2"/>
    <s v="OK"/>
    <n v="104676300"/>
    <m/>
    <m/>
    <n v="104676300"/>
    <s v="OK"/>
    <s v="CSC"/>
  </r>
  <r>
    <s v="5"/>
    <s v="EMPLEO PÚBLICO"/>
    <s v="280107"/>
    <s v="2020004250321"/>
    <s v="P&gt;298211"/>
    <s v="Implementación de estrategias de bienestar social para los afiliados y beneficiarios de la CSC en el departamento de Cundinamar"/>
    <x v="1"/>
    <s v="P&gt;298211/01"/>
    <s v="0505020"/>
    <s v="Servicio de asistencia técnica para la implementación del Plan de atención integral"/>
    <s v="2.3.2.02.02.009"/>
    <x v="10"/>
    <s v="1-0300"/>
    <s v="5/013/CC"/>
    <s v="20200042503210505020"/>
    <m/>
    <m/>
    <s v="013"/>
    <s v="Atender a 4.000 afiliados y beneficiarios con actividades de bienestar que ofrece la Corporación Social."/>
    <s v="Beneficiados con programas de bienestar que ofrece la Corporación Social"/>
    <n v="4000"/>
    <n v="1900"/>
    <s v="P&gt;298211/01 0002"/>
    <s v="Desarrollar estrategias para promocionar el portafolio de servicios de la entidad"/>
    <n v="1102500000"/>
    <n v="1"/>
    <s v="Num"/>
    <d v="2021-01-01T00:00:00"/>
    <n v="12"/>
    <n v="1"/>
    <s v="OK"/>
    <n v="851947700"/>
    <m/>
    <m/>
    <n v="851947700"/>
    <s v="OK"/>
    <s v="CSC"/>
  </r>
  <r>
    <s v="5"/>
    <s v="EMPLEO PÚBLICO"/>
    <s v="280107"/>
    <s v="2020004250321"/>
    <s v="P&gt;298211"/>
    <s v="Implementación de estrategias de bienestar social para los afiliados y beneficiarios de la CSC en el departamento de Cundinamar"/>
    <x v="1"/>
    <s v="P&gt;298211/01"/>
    <s v="0505020"/>
    <s v="Servicio de asistencia técnica para la implementación del Plan de atención integral"/>
    <s v="2.3.2.02.02.009"/>
    <x v="10"/>
    <s v="1-0300"/>
    <s v="5/013/CC"/>
    <s v="20200042503210505020"/>
    <m/>
    <m/>
    <s v="013"/>
    <s v="Atender a 4.000 afiliados y beneficiarios con actividades de bienestar que ofrece la Corporación Social."/>
    <s v="Beneficiados con programas de bienestar que ofrece la Corporación Social"/>
    <n v="4000"/>
    <n v="1900"/>
    <s v="P&gt;298211/01 0003"/>
    <s v="Beneficiar a afiliados y beneficiarios a la Corporación Social de Cundinamarca con oferta de programas de bienestar en capacitación."/>
    <n v="132300000"/>
    <n v="4"/>
    <s v="Num"/>
    <d v="2021-01-01T00:00:00"/>
    <n v="12"/>
    <n v="4"/>
    <s v="OK"/>
    <n v="104000000"/>
    <m/>
    <m/>
    <n v="104000000"/>
    <s v="OK"/>
    <s v="CSC"/>
  </r>
  <r>
    <s v="5"/>
    <s v="EMPLEO PÚBLICO"/>
    <s v="280107"/>
    <s v="2020004250321"/>
    <s v="P&gt;298211"/>
    <s v="Implementación de estrategias de bienestar social para los afiliados y beneficiarios de la CSC en el departamento de Cundinamar"/>
    <x v="1"/>
    <s v="P&gt;298211/01"/>
    <s v="0505020"/>
    <s v="Servicio de asistencia técnica para la implementación del Plan de atención integral"/>
    <s v="2.3.2.02.02.009"/>
    <x v="10"/>
    <s v="1-0300"/>
    <s v="5/013/CC"/>
    <s v="20200042503210505020"/>
    <m/>
    <m/>
    <s v="013"/>
    <s v="Atender a 4.000 afiliados y beneficiarios con actividades de bienestar que ofrece la Corporación Social."/>
    <s v="Beneficiados con programas de bienestar que ofrece la Corporación Social"/>
    <n v="4000"/>
    <n v="1900"/>
    <s v="P&gt;298211/01 0004"/>
    <s v="Beneficiar a afiliados y beneficiarios a la Corporación Social de Cundinamarca con oferta de programas de bienestar, subsidios educativos"/>
    <n v="36750000"/>
    <n v="50"/>
    <s v="Num"/>
    <d v="2021-01-01T00:00:00"/>
    <n v="12"/>
    <n v="50"/>
    <s v="OK"/>
    <n v="36750000"/>
    <m/>
    <m/>
    <n v="36750000"/>
    <s v="OK"/>
    <s v="CSC"/>
  </r>
  <r>
    <s v="2"/>
    <s v="PRESIDENCIA DE LA REPÚBLICA"/>
    <s v="275819"/>
    <s v="2020004250248"/>
    <s v="P&gt;298091"/>
    <s v="Fortalecimiento de la internacionalización de Cundinamarca"/>
    <x v="0"/>
    <s v="P&gt;298091/01"/>
    <s v="0208008"/>
    <s v="Servicio de gestión de cooperación internacional"/>
    <s v="2.3.2.02.02.009"/>
    <x v="11"/>
    <s v="1-0100"/>
    <s v="5/263/CC"/>
    <s v="20200042502480208008"/>
    <n v="0"/>
    <n v="0"/>
    <s v="263"/>
    <s v="Implementar 1 estrategia de promoción de la marca territorial del departamento &quot;Cundinamarca, EL DORADO !LA LEYENDA VIVE!&quot;."/>
    <s v="Estrategia de promoción de la marca territorial implementada"/>
    <n v="1"/>
    <n v="0.35"/>
    <m/>
    <m/>
    <m/>
    <m/>
    <m/>
    <m/>
    <m/>
    <m/>
    <m/>
    <m/>
    <m/>
    <m/>
    <m/>
    <m/>
    <m/>
  </r>
  <r>
    <s v="2"/>
    <s v="PRESIDENCIA DE LA REPÚBLICA"/>
    <s v="275819"/>
    <s v="2020004250248"/>
    <s v="P&gt;298091"/>
    <s v="Fortalecimiento de la internacionalización de Cundinamarca"/>
    <x v="1"/>
    <s v="P&gt;298091/01"/>
    <s v="0208008"/>
    <s v="Servicio de gestión de cooperación internacional"/>
    <s v="2.3.2.02.02.009"/>
    <x v="11"/>
    <s v="1-0100"/>
    <s v="5/263/CC"/>
    <s v="20200042502480208008"/>
    <m/>
    <m/>
    <s v="263"/>
    <s v="Implementar 1 estrategia de promoción de la marca territorial del departamento &quot;Cundinamarca, EL DORADO !LA LEYENDA VIVE!&quot;."/>
    <s v="Estrategia de promoción de la marca territorial implementada"/>
    <n v="1"/>
    <n v="0.35"/>
    <s v="P&gt;298091/01 0001"/>
    <s v="Construcción y promoción de la narrativa e identidad de la marca territorial."/>
    <n v="220000000"/>
    <n v="1"/>
    <s v="Num"/>
    <d v="2021-01-02T00:00:00"/>
    <n v="12"/>
    <n v="1"/>
    <s v="OK"/>
    <n v="50000000"/>
    <n v="0"/>
    <n v="0"/>
    <n v="50000000"/>
    <s v="OK"/>
    <s v="OFICINA DE COOPERACIÒN INTERNACIONAL"/>
  </r>
  <r>
    <s v="2"/>
    <s v="PRESIDENCIA DE LA REPÚBLICA"/>
    <s v="275819"/>
    <s v="2020004250248"/>
    <s v="P&gt;298091"/>
    <s v="Fortalecimiento de la internacionalización de Cundinamarca"/>
    <x v="1"/>
    <s v="P&gt;298091/01"/>
    <s v="0208008"/>
    <s v="Servicio de gestión de cooperación internacional"/>
    <s v="2.3.2.02.02.009"/>
    <x v="11"/>
    <s v="1-0100"/>
    <s v="5/263/CC"/>
    <s v="20200042502480208008"/>
    <m/>
    <m/>
    <s v="263"/>
    <s v="Implementar 1 estrategia de promoción de la marca territorial del departamento &quot;Cundinamarca, EL DORADO !LA LEYENDA VIVE!&quot;."/>
    <s v="Estrategia de promoción de la marca territorial implementada"/>
    <n v="1"/>
    <n v="0.35"/>
    <s v="P&gt;298091/01 0002"/>
    <s v="Fortalecer las capacidades del capital humano del departamento a través de gestión internacional del conocimiento."/>
    <n v="220000000"/>
    <n v="10"/>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63/CC"/>
    <s v="20200042502480208008"/>
    <m/>
    <m/>
    <s v="263"/>
    <s v="Implementar 1 estrategia de promoción de la marca territorial del departamento &quot;Cundinamarca, EL DORADO !LA LEYENDA VIVE!&quot;."/>
    <s v="Estrategia de promoción de la marca territorial implementada"/>
    <n v="1"/>
    <n v="0.35"/>
    <s v="P&gt;298091/01 0003"/>
    <s v="Gestion de alianzas y partipacion en escenarios nacionales e internacionales para fortalecer marca territorial"/>
    <n v="200000000"/>
    <n v="10"/>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63/CC"/>
    <s v="20200042502480208008"/>
    <m/>
    <m/>
    <s v="263"/>
    <s v="Implementar 1 estrategia de promoción de la marca territorial del departamento &quot;Cundinamarca, EL DORADO !LA LEYENDA VIVE!&quot;."/>
    <s v="Estrategia de promoción de la marca territorial implementada"/>
    <n v="1"/>
    <n v="0.35"/>
    <s v="P&gt;298091/01 0004"/>
    <s v="Gestionar recursos técnicos y financieros con cooperantes internacionales y aliados estratégicos que apalanquen proyectos prioritarios para el desarrollo económico y social del departamento."/>
    <n v="600000000"/>
    <n v="20"/>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63/CC"/>
    <s v="20200042502480208008"/>
    <m/>
    <m/>
    <s v="263"/>
    <s v="Implementar 1 estrategia de promoción de la marca territorial del departamento &quot;Cundinamarca, EL DORADO !LA LEYENDA VIVE!&quot;."/>
    <s v="Estrategia de promoción de la marca territorial implementada"/>
    <n v="1"/>
    <n v="0.35"/>
    <s v="P&gt;298091/01 0005"/>
    <s v="Generar acciones para la preparación de empresarios y productores cundinamarqueses en torno a procesos de apertura de mercados internacionales."/>
    <n v="150000000"/>
    <n v="6"/>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63/CC"/>
    <s v="20200042502480208008"/>
    <m/>
    <m/>
    <s v="263"/>
    <s v="Implementar 1 estrategia de promoción de la marca territorial del departamento &quot;Cundinamarca, EL DORADO !LA LEYENDA VIVE!&quot;."/>
    <s v="Estrategia de promoción de la marca territorial implementada"/>
    <n v="1"/>
    <n v="0.35"/>
    <s v="P&gt;298091/01 0006"/>
    <s v="Planear, coordinar, ejecutar y veríficar las actividades para el desarrollo y promoción de Expo Cundinamarca, en articulación con aliados locales, nacionales e internacionales."/>
    <n v="1375000000"/>
    <n v="2"/>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63/CC"/>
    <s v="20200042502480208008"/>
    <m/>
    <m/>
    <s v="263"/>
    <s v="Implementar 1 estrategia de promoción de la marca territorial del departamento &quot;Cundinamarca, EL DORADO !LA LEYENDA VIVE!&quot;."/>
    <s v="Estrategia de promoción de la marca territorial implementada"/>
    <n v="1"/>
    <n v="0.35"/>
    <s v="P&gt;298091/01 0007"/>
    <s v="Gestión de alianzas estratégicas nacionales e internacionales para el desarrollo económico, los negocios y la inversión del departamento."/>
    <n v="150000000"/>
    <n v="10"/>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63/CC"/>
    <s v="20200042502480208008"/>
    <m/>
    <m/>
    <s v="263"/>
    <s v="Implementar 1 estrategia de promoción de la marca territorial del departamento &quot;Cundinamarca, EL DORADO !LA LEYENDA VIVE!&quot;."/>
    <s v="Estrategia de promoción de la marca territorial implementada"/>
    <n v="1"/>
    <n v="0.35"/>
    <s v="P&gt;298091/01 0008"/>
    <s v="Gestión logística y administrativa para el desarrollo de Expo Cundinamarca."/>
    <n v="1000000000"/>
    <n v="1"/>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63/CC"/>
    <s v="20200042502480208008"/>
    <m/>
    <m/>
    <s v="263"/>
    <s v="Implementar 1 estrategia de promoción de la marca territorial del departamento &quot;Cundinamarca, EL DORADO !LA LEYENDA VIVE!&quot;."/>
    <s v="Estrategia de promoción de la marca territorial implementada"/>
    <n v="1"/>
    <n v="0.35"/>
    <s v="P&gt;298091/01 0009"/>
    <s v="Fortalecimiento institucional, administrativo, técnico financiero, jurídico para la Gestión administrativa de la entidad."/>
    <n v="100000000"/>
    <n v="2"/>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63/CC"/>
    <s v="20200042502480208008"/>
    <m/>
    <m/>
    <s v="263"/>
    <s v="Implementar 1 estrategia de promoción de la marca territorial del departamento &quot;Cundinamarca, EL DORADO !LA LEYENDA VIVE!&quot;."/>
    <s v="Estrategia de promoción de la marca territorial implementada"/>
    <n v="1"/>
    <n v="0.35"/>
    <s v="P&gt;298091/01 0010"/>
    <s v="Realizar la construcción e implementación de la estrategia de internacionalización del departamento."/>
    <n v="240000000"/>
    <n v="1"/>
    <s v="Num"/>
    <m/>
    <m/>
    <m/>
    <s v="OK"/>
    <m/>
    <m/>
    <m/>
    <n v="0"/>
    <s v="OK"/>
    <m/>
  </r>
  <r>
    <s v="2"/>
    <s v="PRESIDENCIA DE LA REPÚBLICA"/>
    <s v="275819"/>
    <s v="2020004250248"/>
    <s v="P&gt;298091"/>
    <s v="Fortalecimiento de la internacionalización de Cundinamarca"/>
    <x v="0"/>
    <s v="P&gt;298091/01"/>
    <s v="0208008"/>
    <s v="Servicio de gestión de cooperación internacional"/>
    <s v="2.3.2.02.02.009"/>
    <x v="11"/>
    <s v="1-0100"/>
    <s v="5/271/CC"/>
    <s v="20200042502480208008"/>
    <n v="0"/>
    <n v="0"/>
    <s v="271"/>
    <s v="Implementar la estrategia de internacionalización del departamento."/>
    <s v="Estrategia de internacionalización implementada"/>
    <n v="1"/>
    <n v="0.35"/>
    <m/>
    <m/>
    <m/>
    <m/>
    <m/>
    <m/>
    <m/>
    <m/>
    <m/>
    <m/>
    <m/>
    <m/>
    <m/>
    <m/>
    <m/>
  </r>
  <r>
    <s v="2"/>
    <s v="PRESIDENCIA DE LA REPÚBLICA"/>
    <s v="275819"/>
    <s v="2020004250248"/>
    <s v="P&gt;298091"/>
    <s v="Fortalecimiento de la internacionalización de Cundinamarca"/>
    <x v="1"/>
    <s v="P&gt;298091/01"/>
    <s v="0208008"/>
    <s v="Servicio de gestión de cooperación internacional"/>
    <s v="2.3.2.02.02.009"/>
    <x v="11"/>
    <s v="1-0100"/>
    <s v="5/271/CC"/>
    <s v="20200042502480208008"/>
    <m/>
    <m/>
    <s v="271"/>
    <s v="Implementar la estrategia de internacionalización del departamento."/>
    <s v="Estrategia de internacionalización implementada"/>
    <n v="1"/>
    <n v="0.35"/>
    <s v="P&gt;298091/01 0001"/>
    <s v="Construcción y promoción de la narrativa e identidad de la marca territorial."/>
    <n v="220000000"/>
    <n v="1"/>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71/CC"/>
    <s v="20200042502480208008"/>
    <m/>
    <m/>
    <s v="271"/>
    <s v="Implementar la estrategia de internacionalización del departamento."/>
    <s v="Estrategia de internacionalización implementada"/>
    <n v="1"/>
    <n v="0.35"/>
    <s v="P&gt;298091/01 0002"/>
    <s v="Fortalecer las capacidades del capital humano del departamento a través de gestión internacional del conocimiento."/>
    <n v="220000000"/>
    <n v="10"/>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71/CC"/>
    <s v="20200042502480208008"/>
    <m/>
    <m/>
    <s v="271"/>
    <s v="Implementar la estrategia de internacionalización del departamento."/>
    <s v="Estrategia de internacionalización implementada"/>
    <n v="1"/>
    <n v="0.35"/>
    <s v="P&gt;298091/01 0003"/>
    <s v="Gestion de alianzas y partipacion en escenarios nacionales e internacionales para fortalecer marca territorial"/>
    <n v="200000000"/>
    <n v="10"/>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71/CC"/>
    <s v="20200042502480208008"/>
    <m/>
    <m/>
    <s v="271"/>
    <s v="Implementar la estrategia de internacionalización del departamento."/>
    <s v="Estrategia de internacionalización implementada"/>
    <n v="1"/>
    <n v="0.35"/>
    <s v="P&gt;298091/01 0004"/>
    <s v="Gestionar recursos técnicos y financieros con cooperantes internacionales y aliados estratégicos que apalanquen proyectos prioritarios para el desarrollo económico y social del departamento."/>
    <n v="600000000"/>
    <n v="20"/>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71/CC"/>
    <s v="20200042502480208008"/>
    <m/>
    <m/>
    <s v="271"/>
    <s v="Implementar la estrategia de internacionalización del departamento."/>
    <s v="Estrategia de internacionalización implementada"/>
    <n v="1"/>
    <n v="0.35"/>
    <s v="P&gt;298091/01 0005"/>
    <s v="Generar acciones para la preparación de empresarios y productores cundinamarqueses en torno a procesos de apertura de mercados internacionales."/>
    <n v="150000000"/>
    <n v="6"/>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71/CC"/>
    <s v="20200042502480208008"/>
    <m/>
    <m/>
    <s v="271"/>
    <s v="Implementar la estrategia de internacionalización del departamento."/>
    <s v="Estrategia de internacionalización implementada"/>
    <n v="1"/>
    <n v="0.35"/>
    <s v="P&gt;298091/01 0006"/>
    <s v="Planear, coordinar, ejecutar y veríficar las actividades para el desarrollo y promoción de Expo Cundinamarca, en articulación con aliados locales, nacionales e internacionales."/>
    <n v="1375000000"/>
    <n v="2"/>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71/CC"/>
    <s v="20200042502480208008"/>
    <m/>
    <m/>
    <s v="271"/>
    <s v="Implementar la estrategia de internacionalización del departamento."/>
    <s v="Estrategia de internacionalización implementada"/>
    <n v="1"/>
    <n v="0.35"/>
    <s v="P&gt;298091/01 0007"/>
    <s v="Gestión de alianzas estratégicas nacionales e internacionales para el desarrollo económico, los negocios y la inversión del departamento."/>
    <n v="150000000"/>
    <n v="10"/>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71/CC"/>
    <s v="20200042502480208008"/>
    <m/>
    <m/>
    <s v="271"/>
    <s v="Implementar la estrategia de internacionalización del departamento."/>
    <s v="Estrategia de internacionalización implementada"/>
    <n v="1"/>
    <n v="0.35"/>
    <s v="P&gt;298091/01 0008"/>
    <s v="Gestión logística y administrativa para el desarrollo de Expo Cundinamarca."/>
    <n v="1000000000"/>
    <n v="1"/>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71/CC"/>
    <s v="20200042502480208008"/>
    <m/>
    <m/>
    <s v="271"/>
    <s v="Implementar la estrategia de internacionalización del departamento."/>
    <s v="Estrategia de internacionalización implementada"/>
    <n v="1"/>
    <n v="0.35"/>
    <s v="P&gt;298091/01 0009"/>
    <s v="Fortalecimiento institucional, administrativo, técnico financiero, jurídico para la Gestión administrativa de la entidad."/>
    <n v="100000000"/>
    <n v="2"/>
    <s v="Num"/>
    <d v="2021-01-02T00:00:00"/>
    <n v="12"/>
    <n v="1"/>
    <s v="OK"/>
    <n v="50000000"/>
    <n v="0"/>
    <n v="0"/>
    <n v="50000000"/>
    <s v="OK"/>
    <s v="Despacho del Secretario"/>
  </r>
  <r>
    <s v="2"/>
    <s v="PRESIDENCIA DE LA REPÚBLICA"/>
    <s v="275819"/>
    <s v="2020004250248"/>
    <s v="P&gt;298091"/>
    <s v="Fortalecimiento de la internacionalización de Cundinamarca"/>
    <x v="1"/>
    <s v="P&gt;298091/01"/>
    <s v="0208008"/>
    <s v="Servicio de gestión de cooperación internacional"/>
    <s v="2.3.2.02.02.009"/>
    <x v="11"/>
    <s v="1-0100"/>
    <s v="5/271/CC"/>
    <s v="20200042502480208008"/>
    <m/>
    <m/>
    <s v="271"/>
    <s v="Implementar la estrategia de internacionalización del departamento."/>
    <s v="Estrategia de internacionalización implementada"/>
    <n v="1"/>
    <n v="0.35"/>
    <s v="P&gt;298091/01 0010"/>
    <s v="Realizar la construcción e implementación de la estrategia de internacionalización del departamento."/>
    <n v="240000000"/>
    <n v="1"/>
    <s v="Num"/>
    <d v="2021-01-02T00:00:00"/>
    <n v="12"/>
    <n v="1"/>
    <s v="OK"/>
    <n v="50000000"/>
    <n v="0"/>
    <n v="0"/>
    <n v="50000000"/>
    <s v="OK"/>
    <s v="OFICINA DE ASUNTOS ECONOMICOS INTERNACIONALES"/>
  </r>
  <r>
    <s v="2"/>
    <s v="PRESIDENCIA DE LA REPÚBLICA"/>
    <s v="275819"/>
    <s v="2020004250248"/>
    <s v="P&gt;298091"/>
    <s v="Fortalecimiento de la internacionalización de Cundinamarca"/>
    <x v="0"/>
    <s v="P&gt;298091/01"/>
    <s v="0208008"/>
    <s v="Servicio de gestión de cooperación internacional"/>
    <s v="2.3.2.02.02.009"/>
    <x v="11"/>
    <s v="1-0100"/>
    <s v="5/272/CC"/>
    <s v="20200042502480208008"/>
    <n v="0"/>
    <n v="0"/>
    <s v="272"/>
    <s v="Mantener 2 líneas efectivas de cooperación nacional e Internacional."/>
    <s v="Líneas de cooperación"/>
    <n v="2"/>
    <n v="2"/>
    <m/>
    <m/>
    <m/>
    <m/>
    <m/>
    <m/>
    <m/>
    <m/>
    <m/>
    <m/>
    <m/>
    <m/>
    <m/>
    <m/>
    <m/>
  </r>
  <r>
    <s v="2"/>
    <s v="PRESIDENCIA DE LA REPÚBLICA"/>
    <s v="275819"/>
    <s v="2020004250248"/>
    <s v="P&gt;298091"/>
    <s v="Fortalecimiento de la internacionalización de Cundinamarca"/>
    <x v="1"/>
    <s v="P&gt;298091/01"/>
    <s v="0208008"/>
    <s v="Servicio de gestión de cooperación internacional"/>
    <s v="2.3.2.02.02.009"/>
    <x v="11"/>
    <s v="1-0100"/>
    <s v="5/272/CC"/>
    <s v="20200042502480208008"/>
    <m/>
    <m/>
    <s v="272"/>
    <s v="Mantener 2 líneas efectivas de cooperación nacional e Internacional."/>
    <s v="Líneas de cooperación"/>
    <n v="2"/>
    <n v="2"/>
    <s v="P&gt;298091/01 0001"/>
    <s v="Construcción y promoción de la narrativa e identidad de la marca territorial."/>
    <n v="220000000"/>
    <n v="1"/>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72/CC"/>
    <s v="20200042502480208008"/>
    <m/>
    <m/>
    <s v="272"/>
    <s v="Mantener 2 líneas efectivas de cooperación nacional e Internacional."/>
    <s v="Líneas de cooperación"/>
    <n v="2"/>
    <n v="2"/>
    <s v="P&gt;298091/01 0002"/>
    <s v="Fortalecer las capacidades del capital humano del departamento a través de gestión internacional del conocimiento."/>
    <n v="220000000"/>
    <n v="10"/>
    <s v="Num"/>
    <m/>
    <m/>
    <m/>
    <s v="OK"/>
    <m/>
    <m/>
    <m/>
    <n v="0"/>
    <s v="OK"/>
    <m/>
  </r>
  <r>
    <s v="19"/>
    <s v="SALUD Y PROTECCIÓN SOCIAL"/>
    <s v="278648"/>
    <s v="2020004250286"/>
    <s v="P&gt;298158"/>
    <s v="Fortalecimiento de Estrategias de Prevencion por la Salud Mental del Departamento de Cundinamarca"/>
    <x v="0"/>
    <s v="P&gt;298158/01"/>
    <s v="1901128"/>
    <s v="Servicio de promoción en temas de salud mental y convivencia"/>
    <s v="2.3.2.02.02.009"/>
    <x v="12"/>
    <d v="2600-03-01T00:00:00"/>
    <s v="5/025/CC"/>
    <s v="20200042502861901128"/>
    <n v="146735882"/>
    <n v="0"/>
    <s v="025"/>
    <s v="Implementar en 60 municipios priorizados estrategias orientadas a la prevención de conductas suicidas y los diferentes tipos de violencia."/>
    <s v="Municipios con estrategia implementada"/>
    <n v="60"/>
    <n v="20"/>
    <m/>
    <m/>
    <m/>
    <m/>
    <m/>
    <m/>
    <m/>
    <m/>
    <m/>
    <m/>
    <m/>
    <m/>
    <m/>
    <m/>
    <m/>
  </r>
  <r>
    <s v="19"/>
    <s v="SALUD Y PROTECCIÓN SOCIAL"/>
    <s v="278648"/>
    <s v="2020004250286"/>
    <s v="P&gt;298158"/>
    <s v="Fortalecimiento de Estrategias de Prevencion por la Salud Mental del Departamento de Cundinamarca"/>
    <x v="1"/>
    <s v="P&gt;298158/01"/>
    <s v="1901128"/>
    <s v="Servicio de promoción en temas de salud mental y convivencia"/>
    <s v="2.3.2.02.02.009"/>
    <x v="12"/>
    <d v="2600-03-01T00:00:00"/>
    <s v="5/025/CC"/>
    <s v="20200042502861901128"/>
    <m/>
    <m/>
    <s v="025"/>
    <s v="Implementar en 60 municipios priorizados estrategias orientadas a la prevención de conductas suicidas y los diferentes tipos de violencia."/>
    <s v="Municipios con estrategia implementada"/>
    <n v="60"/>
    <n v="20"/>
    <s v="P&gt;298158/01 0001"/>
    <s v="Desarrollar capacidades para la implementación de estrategias y acciones como respuesta integral en Salud Mental convivencia social en los municipios del departamento."/>
    <n v="529999820"/>
    <n v="116"/>
    <s v="Num"/>
    <m/>
    <m/>
    <m/>
    <m/>
    <m/>
    <m/>
    <m/>
    <m/>
    <m/>
    <m/>
  </r>
  <r>
    <s v="19"/>
    <s v="SALUD Y PROTECCIÓN SOCIAL"/>
    <s v="279855"/>
    <s v="2020004250323"/>
    <s v="P&gt;298196"/>
    <s v="Fortalecimiento de la vida saludable y enfermedades trasmisibles en el departamento de Cundinamarca"/>
    <x v="0"/>
    <s v="P&gt;298196/02"/>
    <s v="1901124"/>
    <s v="Servicio de gestión del riesgo para enfermedades inmunoprevenibles"/>
    <s v="2.3.2.02.02.009"/>
    <x v="12"/>
    <s v="3-1100"/>
    <s v="5/071/CC"/>
    <s v="20200042503231901124"/>
    <n v="2745000000"/>
    <n v="0"/>
    <s v="071"/>
    <s v="Mantener el 95% de la cobertura útil de vacunación, en los biológicos contemplados en el Plan Ampliado de Inmunización."/>
    <s v="Cobertura de vacunación"/>
    <n v="95"/>
    <n v="95"/>
    <m/>
    <m/>
    <m/>
    <m/>
    <m/>
    <m/>
    <m/>
    <m/>
    <m/>
    <m/>
    <m/>
    <m/>
    <m/>
    <m/>
    <m/>
  </r>
  <r>
    <s v="19"/>
    <s v="SALUD Y PROTECCIÓN SOCIAL"/>
    <s v="279855"/>
    <s v="2020004250323"/>
    <s v="P&gt;298196"/>
    <s v="Fortalecimiento de la vida saludable y enfermedades trasmisibles en el departamento de Cundinamarca"/>
    <x v="1"/>
    <s v="P&gt;298158/01"/>
    <s v="1901124"/>
    <s v="Servicio de gestión del riesgo para enfermedades inmunoprevenibles"/>
    <s v="2.3.2.02.02.009"/>
    <x v="12"/>
    <s v="3-1100"/>
    <s v="5/071/CC"/>
    <s v="20200042503231901124"/>
    <m/>
    <m/>
    <s v="071"/>
    <s v="Mantener el 95% de la cobertura útil de vacunación, en los biológicos contemplados en el Plan Ampliado de Inmunización."/>
    <s v="Cobertura de vacunación"/>
    <n v="95"/>
    <n v="95"/>
    <s v="P&gt;298196/02 0029"/>
    <s v="Implementar las acciones de seguimiento monitoreo y vigilancia en el marco del plan nacional de vacunación contra la Covid 19 en el departamento de cundinamarca"/>
    <n v="2745000000"/>
    <n v="464"/>
    <s v="Num"/>
    <m/>
    <m/>
    <m/>
    <m/>
    <m/>
    <m/>
    <m/>
    <m/>
    <m/>
    <m/>
  </r>
  <r>
    <s v="19"/>
    <s v="SALUD Y PROTECCIÓN SOCIAL"/>
    <s v="279855"/>
    <s v="2020004250323"/>
    <s v="P&gt;298196"/>
    <s v="Fortalecimiento de la vida saludable y enfermedades trasmisibles en el departamento de Cundinamarca"/>
    <x v="1"/>
    <s v="P&gt;298158/01"/>
    <s v="1901124"/>
    <s v="Servicio de gestión del riesgo para enfermedades inmunoprevenibles"/>
    <s v="2.3.2.02.02.009"/>
    <x v="12"/>
    <d v="2600-03-01T00:00:00"/>
    <s v="5/025/CC"/>
    <s v="20200042502861901128"/>
    <m/>
    <m/>
    <s v="025"/>
    <s v="Implementar en 60 municipios priorizados estrategias orientadas a la prevención de conductas suicidas y los diferentes tipos de violencia."/>
    <s v="Municipios con estrategia implementada"/>
    <n v="60"/>
    <n v="20"/>
    <s v="P&gt;298158/01 0002"/>
    <s v="Realizar seguimientos a la ejecución de acciones de protección específica y detección temprana a través de las acciones de concurrencia en salud mental, con base a los lineamientos en salud mental"/>
    <n v="1120000000"/>
    <n v="40"/>
    <s v="Num"/>
    <m/>
    <m/>
    <m/>
    <m/>
    <m/>
    <m/>
    <m/>
    <m/>
    <m/>
    <m/>
  </r>
  <r>
    <s v="2"/>
    <s v="PRESIDENCIA DE LA REPÚBLICA"/>
    <s v="275819"/>
    <s v="2020004250248"/>
    <s v="P&gt;298091"/>
    <s v="Fortalecimiento de la internacionalización de Cundinamarca"/>
    <x v="1"/>
    <s v="P&gt;298091/01"/>
    <s v="0208008"/>
    <s v="Servicio de gestión de cooperación internacional"/>
    <s v="2.3.2.02.02.009"/>
    <x v="11"/>
    <s v="1-0100"/>
    <s v="5/272/CC"/>
    <s v="20200042502480208008"/>
    <m/>
    <m/>
    <s v="272"/>
    <s v="Mantener 2 líneas efectivas de cooperación nacional e Internacional."/>
    <s v="Líneas de cooperación"/>
    <n v="2"/>
    <n v="2"/>
    <s v="P&gt;298091/01 0003"/>
    <s v="Gestion de alianzas y partipacion en escenarios nacionales e internacionales para fortalecer marca territorial"/>
    <n v="200000000"/>
    <n v="10"/>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72/CC"/>
    <s v="20200042502480208008"/>
    <m/>
    <m/>
    <s v="272"/>
    <s v="Mantener 2 líneas efectivas de cooperación nacional e Internacional."/>
    <s v="Líneas de cooperación"/>
    <n v="2"/>
    <n v="2"/>
    <s v="P&gt;298091/01 0005"/>
    <s v="Generar acciones para la preparación de empresarios y productores cundinamarqueses en torno a procesos de apertura de mercados internacionales."/>
    <n v="150000000"/>
    <n v="6"/>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72/CC"/>
    <s v="20200042502480208008"/>
    <m/>
    <m/>
    <s v="272"/>
    <s v="Mantener 2 líneas efectivas de cooperación nacional e Internacional."/>
    <s v="Líneas de cooperación"/>
    <n v="2"/>
    <n v="2"/>
    <s v="P&gt;298091/01 0006"/>
    <s v="Planear, coordinar, ejecutar y veríficar las actividades para el desarrollo y promoción de Expo Cundinamarca, en articulación con aliados locales, nacionales e internacionales."/>
    <n v="1375000000"/>
    <n v="2"/>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72/CC"/>
    <s v="20200042502480208008"/>
    <m/>
    <m/>
    <s v="272"/>
    <s v="Mantener 2 líneas efectivas de cooperación nacional e Internacional."/>
    <s v="Líneas de cooperación"/>
    <n v="2"/>
    <n v="2"/>
    <s v="P&gt;298091/01 0007"/>
    <s v="Gestión de alianzas estratégicas nacionales e internacionales para el desarrollo económico, los negocios y la inversión del departamento."/>
    <n v="150000000"/>
    <n v="10"/>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72/CC"/>
    <s v="20200042502480208008"/>
    <m/>
    <m/>
    <s v="272"/>
    <s v="Mantener 2 líneas efectivas de cooperación nacional e Internacional."/>
    <s v="Líneas de cooperación"/>
    <n v="2"/>
    <n v="2"/>
    <s v="P&gt;298091/01 0008"/>
    <s v="Gestión logística y administrativa para el desarrollo de Expo Cundinamarca."/>
    <n v="1000000000"/>
    <n v="1"/>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72/CC"/>
    <s v="20200042502480208008"/>
    <m/>
    <m/>
    <s v="272"/>
    <s v="Mantener 2 líneas efectivas de cooperación nacional e Internacional."/>
    <s v="Líneas de cooperación"/>
    <n v="2"/>
    <n v="2"/>
    <s v="P&gt;298091/01 0009"/>
    <s v="Fortalecimiento institucional, administrativo, técnico financiero, jurídico para la Gestión administrativa de la entidad."/>
    <n v="100000000"/>
    <n v="2"/>
    <s v="Num"/>
    <m/>
    <m/>
    <m/>
    <s v="OK"/>
    <m/>
    <m/>
    <m/>
    <n v="0"/>
    <s v="OK"/>
    <m/>
  </r>
  <r>
    <s v="2"/>
    <s v="PRESIDENCIA DE LA REPÚBLICA"/>
    <s v="275819"/>
    <s v="2020004250248"/>
    <s v="P&gt;298091"/>
    <s v="Fortalecimiento de la internacionalización de Cundinamarca"/>
    <x v="1"/>
    <s v="P&gt;298091/01"/>
    <s v="0208008"/>
    <s v="Servicio de gestión de cooperación internacional"/>
    <s v="2.3.2.02.02.009"/>
    <x v="11"/>
    <s v="1-0100"/>
    <s v="5/272/CC"/>
    <s v="20200042502480208008"/>
    <m/>
    <m/>
    <s v="272"/>
    <s v="Mantener 2 líneas efectivas de cooperación nacional e Internacional."/>
    <s v="Líneas de cooperación"/>
    <n v="2"/>
    <n v="2"/>
    <s v="P&gt;298091/01 0010"/>
    <s v="Realizar la construcción e implementación de la estrategia de internacionalización del departamento."/>
    <n v="240000000"/>
    <n v="1"/>
    <s v="Num"/>
    <m/>
    <m/>
    <m/>
    <s v="OK"/>
    <m/>
    <m/>
    <m/>
    <n v="0"/>
    <s v="OK"/>
    <m/>
  </r>
  <r>
    <s v="35"/>
    <s v="COMERCIO, INDUSTRIA Y TURISMO"/>
    <s v="278702"/>
    <s v="2020004250285"/>
    <s v="P&gt;298168"/>
    <s v="Apoyo al emprendimiento y el fortalecimiento empresarial de las Mipymes y esquemas asociativos del Departamento de Cundinamarca"/>
    <x v="0"/>
    <s v="P&gt;298168/01"/>
    <s v="3502004"/>
    <s v="Servicio de apoyo financiero para el mejoramiento de productos o procesos"/>
    <s v="2.3.2.02.02.009"/>
    <x v="13"/>
    <s v="1-0100"/>
    <s v="5/250/CC"/>
    <s v="20200042502853502004"/>
    <n v="0"/>
    <n v="0"/>
    <s v="250"/>
    <s v="Realizar 4 convocatorias del fondo de emprendimiento departamental FED, para atender al micro, pequeño y mediano empresario."/>
    <s v="Convocatorias del fondo de emprendimiento departamental FED realizadas"/>
    <n v="4"/>
    <n v="2"/>
    <m/>
    <m/>
    <m/>
    <m/>
    <m/>
    <m/>
    <m/>
    <m/>
    <m/>
    <m/>
    <m/>
    <m/>
    <m/>
    <m/>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1-0100"/>
    <s v="5/250/CC"/>
    <s v="20200042502853502004"/>
    <m/>
    <m/>
    <s v="250"/>
    <s v="Realizar 4 convocatorias del fondo de emprendimiento departamental FED, para atender al micro, pequeño y mediano empresario."/>
    <s v="Convocatorias del fondo de emprendimiento departamental FED realizadas"/>
    <n v="4"/>
    <n v="2"/>
    <s v="P&gt;298168/01 0005"/>
    <s v="Realizar convocatorias"/>
    <n v="4600000000"/>
    <n v="2"/>
    <s v="Num"/>
    <d v="2021-02-15T00:00:00"/>
    <n v="10"/>
    <n v="2"/>
    <s v="OK"/>
    <n v="500000000"/>
    <m/>
    <m/>
    <n v="500000000"/>
    <s v="OK"/>
    <s v="DIRECCIÓN DE DESARROLLO EMPRESARIAL"/>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1-0100"/>
    <s v="5/250/CC"/>
    <s v="20200042502853502004"/>
    <m/>
    <m/>
    <s v="250"/>
    <s v="Realizar 4 convocatorias del fondo de emprendimiento departamental FED, para atender al micro, pequeño y mediano empresario."/>
    <s v="Convocatorias del fondo de emprendimiento departamental FED realizadas"/>
    <n v="4"/>
    <n v="2"/>
    <s v="P&gt;298168/01 0007"/>
    <s v="Crear alianzas que fortalezcan el FED"/>
    <n v="2000000000"/>
    <n v="2"/>
    <s v="Num"/>
    <m/>
    <m/>
    <m/>
    <s v="OK"/>
    <m/>
    <m/>
    <m/>
    <n v="0"/>
    <s v="OK"/>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1-0100"/>
    <s v="5/250/CC"/>
    <s v="20200042502853502004"/>
    <m/>
    <m/>
    <s v="250"/>
    <s v="Realizar 4 convocatorias del fondo de emprendimiento departamental FED, para atender al micro, pequeño y mediano empresario."/>
    <s v="Convocatorias del fondo de emprendimiento departamental FED realizadas"/>
    <n v="4"/>
    <n v="2"/>
    <s v="P&gt;298168/01 0011"/>
    <s v="Formar en competencias"/>
    <n v="80000000"/>
    <n v="8"/>
    <s v="Num"/>
    <m/>
    <m/>
    <m/>
    <s v="OK"/>
    <m/>
    <m/>
    <m/>
    <n v="0"/>
    <s v="OK"/>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1-0100"/>
    <s v="5/250/CC"/>
    <s v="20200042502853502004"/>
    <m/>
    <m/>
    <s v="250"/>
    <s v="Realizar 4 convocatorias del fondo de emprendimiento departamental FED, para atender al micro, pequeño y mediano empresario."/>
    <s v="Convocatorias del fondo de emprendimiento departamental FED realizadas"/>
    <n v="4"/>
    <n v="2"/>
    <s v="P&gt;298168/01 0014"/>
    <s v="Apoyar la comercialización y dotación"/>
    <n v="2100000000"/>
    <n v="700"/>
    <s v="Num"/>
    <m/>
    <m/>
    <m/>
    <s v="OK"/>
    <m/>
    <m/>
    <m/>
    <n v="0"/>
    <s v="OK"/>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1-0100"/>
    <s v="5/250/CC"/>
    <s v="20200042502853502004"/>
    <m/>
    <m/>
    <s v="250"/>
    <s v="Realizar 4 convocatorias del fondo de emprendimiento departamental FED, para atender al micro, pequeño y mediano empresario."/>
    <s v="Convocatorias del fondo de emprendimiento departamental FED realizadas"/>
    <n v="4"/>
    <n v="2"/>
    <s v="P&gt;298168/01 0017"/>
    <s v="Apoyar registros y certificados"/>
    <n v="1400000000"/>
    <n v="350"/>
    <s v="Num"/>
    <m/>
    <m/>
    <m/>
    <s v="OK"/>
    <m/>
    <m/>
    <m/>
    <n v="0"/>
    <s v="OK"/>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1-0100"/>
    <s v="5/250/CC"/>
    <s v="20200042502853502004"/>
    <m/>
    <m/>
    <s v="250"/>
    <s v="Realizar 4 convocatorias del fondo de emprendimiento departamental FED, para atender al micro, pequeño y mediano empresario."/>
    <s v="Convocatorias del fondo de emprendimiento departamental FED realizadas"/>
    <n v="4"/>
    <n v="2"/>
    <s v="P&gt;298168/01 0018"/>
    <s v="Crear alianzas con entidades público-privadas"/>
    <n v="350000000"/>
    <n v="10"/>
    <s v="Num"/>
    <m/>
    <m/>
    <m/>
    <s v="OK"/>
    <m/>
    <m/>
    <m/>
    <n v="0"/>
    <s v="OK"/>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1-0100"/>
    <s v="5/250/CC"/>
    <s v="20200042502853502004"/>
    <m/>
    <m/>
    <s v="250"/>
    <s v="Realizar 4 convocatorias del fondo de emprendimiento departamental FED, para atender al micro, pequeño y mediano empresario."/>
    <s v="Convocatorias del fondo de emprendimiento departamental FED realizadas"/>
    <n v="4"/>
    <n v="2"/>
    <s v="P&gt;298168/01 0019"/>
    <s v="Administrar el FED"/>
    <n v="800000000"/>
    <n v="2"/>
    <s v="Num"/>
    <m/>
    <m/>
    <m/>
    <s v="OK"/>
    <m/>
    <m/>
    <m/>
    <n v="0"/>
    <s v="OK"/>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1-0100"/>
    <s v="5/250/CC"/>
    <s v="20200042502853502004"/>
    <m/>
    <m/>
    <s v="250"/>
    <s v="Realizar 4 convocatorias del fondo de emprendimiento departamental FED, para atender al micro, pequeño y mediano empresario."/>
    <s v="Convocatorias del fondo de emprendimiento departamental FED realizadas"/>
    <n v="4"/>
    <n v="2"/>
    <s v="P&gt;298168/01 0020"/>
    <s v="Brindar asistencia técnica"/>
    <n v="2800000000"/>
    <n v="700"/>
    <s v="Num"/>
    <m/>
    <m/>
    <m/>
    <s v="OK"/>
    <m/>
    <m/>
    <m/>
    <n v="0"/>
    <s v="OK"/>
    <m/>
  </r>
  <r>
    <s v="35"/>
    <s v="COMERCIO, INDUSTRIA Y TURISMO"/>
    <s v="278702"/>
    <s v="2020004250285"/>
    <s v="P&gt;298168"/>
    <s v="Apoyo al emprendimiento y el fortalecimiento empresarial de las Mipymes y esquemas asociativos del Departamento de Cundinamarca"/>
    <x v="0"/>
    <s v="P&gt;298168/01"/>
    <s v="3502004"/>
    <s v="Servicio de apoyo financiero para el mejoramiento de productos o procesos"/>
    <s v="2.3.2.02.02.009"/>
    <x v="13"/>
    <s v="6-4400"/>
    <s v="5/251/CC"/>
    <s v="20200042502853502004"/>
    <n v="2000000000"/>
    <n v="0"/>
    <s v="251"/>
    <s v="Apoyar 5.000 emprendimientos, como consecuencia del efecto económico por el COVID-19."/>
    <s v="Emprendimientos apoyados"/>
    <n v="5000"/>
    <n v="3000"/>
    <m/>
    <m/>
    <m/>
    <m/>
    <m/>
    <m/>
    <m/>
    <m/>
    <m/>
    <m/>
    <m/>
    <m/>
    <m/>
    <m/>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6-4400"/>
    <s v="5/251/CC"/>
    <s v="20200042502853502004"/>
    <m/>
    <m/>
    <s v="251"/>
    <s v="Apoyar 5.000 emprendimientos, como consecuencia del efecto económico por el COVID-19."/>
    <s v="Emprendimientos apoyados"/>
    <n v="5000"/>
    <n v="3000"/>
    <s v="P&gt;298168/01 0005"/>
    <s v="Realizar convocatorias"/>
    <n v="4600000000"/>
    <n v="2"/>
    <s v="Num"/>
    <m/>
    <m/>
    <m/>
    <s v="OK"/>
    <m/>
    <m/>
    <m/>
    <n v="0"/>
    <s v="OK"/>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6-4400"/>
    <s v="5/251/CC"/>
    <s v="20200042502853502004"/>
    <m/>
    <m/>
    <s v="251"/>
    <s v="Apoyar 5.000 emprendimientos, como consecuencia del efecto económico por el COVID-19."/>
    <s v="Emprendimientos apoyados"/>
    <n v="5000"/>
    <n v="3000"/>
    <s v="P&gt;298168/01 0007"/>
    <s v="Crear alianzas que fortalezcan el FED"/>
    <n v="2000000000"/>
    <n v="2"/>
    <s v="Num"/>
    <m/>
    <m/>
    <m/>
    <s v="OK"/>
    <m/>
    <m/>
    <m/>
    <n v="0"/>
    <s v="OK"/>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6-4400"/>
    <s v="5/251/CC"/>
    <s v="20200042502853502004"/>
    <m/>
    <m/>
    <s v="251"/>
    <s v="Apoyar 5.000 emprendimientos, como consecuencia del efecto económico por el COVID-19."/>
    <s v="Emprendimientos apoyados"/>
    <n v="5000"/>
    <n v="3000"/>
    <s v="P&gt;298168/01 0011"/>
    <s v="Formar en competencias"/>
    <n v="80000000"/>
    <n v="8"/>
    <s v="Num"/>
    <m/>
    <m/>
    <m/>
    <s v="OK"/>
    <m/>
    <m/>
    <m/>
    <n v="0"/>
    <s v="OK"/>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6-4400"/>
    <s v="5/251/CC"/>
    <s v="20200042502853502004"/>
    <m/>
    <m/>
    <s v="251"/>
    <s v="Apoyar 5.000 emprendimientos, como consecuencia del efecto económico por el COVID-19."/>
    <s v="Emprendimientos apoyados"/>
    <n v="5000"/>
    <n v="3000"/>
    <s v="P&gt;298168/01 0014"/>
    <s v="Apoyar la comercialización y dotación"/>
    <n v="2100000000"/>
    <n v="700"/>
    <s v="Num"/>
    <d v="2021-03-01T00:00:00"/>
    <n v="5"/>
    <n v="700"/>
    <s v="OK"/>
    <n v="2000000000"/>
    <m/>
    <m/>
    <n v="2000000000"/>
    <s v="OK"/>
    <s v="DIRECCIÓN DE DESARROLLO EMPRESARIAL"/>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6-4400"/>
    <s v="5/251/CC"/>
    <s v="20200042502853502004"/>
    <m/>
    <m/>
    <s v="251"/>
    <s v="Apoyar 5.000 emprendimientos, como consecuencia del efecto económico por el COVID-19."/>
    <s v="Emprendimientos apoyados"/>
    <n v="5000"/>
    <n v="3000"/>
    <s v="P&gt;298168/01 0017"/>
    <s v="Apoyar registros y certificados"/>
    <n v="1400000000"/>
    <n v="350"/>
    <s v="Num"/>
    <m/>
    <m/>
    <m/>
    <s v="OK"/>
    <m/>
    <m/>
    <m/>
    <n v="0"/>
    <s v="OK"/>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6-4400"/>
    <s v="5/251/CC"/>
    <s v="20200042502853502004"/>
    <m/>
    <m/>
    <s v="251"/>
    <s v="Apoyar 5.000 emprendimientos, como consecuencia del efecto económico por el COVID-19."/>
    <s v="Emprendimientos apoyados"/>
    <n v="5000"/>
    <n v="3000"/>
    <s v="P&gt;298168/01 0018"/>
    <s v="Crear alianzas con entidades público-privadas"/>
    <n v="350000000"/>
    <n v="10"/>
    <s v="Num"/>
    <m/>
    <m/>
    <m/>
    <s v="OK"/>
    <m/>
    <m/>
    <m/>
    <n v="0"/>
    <s v="OK"/>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6-4400"/>
    <s v="5/251/CC"/>
    <s v="20200042502853502004"/>
    <m/>
    <m/>
    <s v="251"/>
    <s v="Apoyar 5.000 emprendimientos, como consecuencia del efecto económico por el COVID-19."/>
    <s v="Emprendimientos apoyados"/>
    <n v="5000"/>
    <n v="3000"/>
    <s v="P&gt;298168/01 0019"/>
    <s v="Administrar el FED"/>
    <n v="800000000"/>
    <n v="2"/>
    <s v="Num"/>
    <m/>
    <m/>
    <m/>
    <s v="OK"/>
    <m/>
    <m/>
    <m/>
    <n v="0"/>
    <s v="OK"/>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6-4400"/>
    <s v="5/251/CC"/>
    <s v="20200042502853502004"/>
    <m/>
    <m/>
    <s v="251"/>
    <s v="Apoyar 5.000 emprendimientos, como consecuencia del efecto económico por el COVID-19."/>
    <s v="Emprendimientos apoyados"/>
    <n v="5000"/>
    <n v="3000"/>
    <s v="P&gt;298168/01 0020"/>
    <s v="Brindar asistencia técnica"/>
    <n v="2800000000"/>
    <n v="700"/>
    <s v="Num"/>
    <m/>
    <m/>
    <m/>
    <s v="OK"/>
    <m/>
    <m/>
    <m/>
    <n v="0"/>
    <s v="OK"/>
    <m/>
  </r>
  <r>
    <s v="35"/>
    <s v="COMERCIO, INDUSTRIA Y TURISMO"/>
    <s v="278702"/>
    <s v="2020004250285"/>
    <s v="P&gt;298168"/>
    <s v="Apoyo al emprendimiento y el fortalecimiento empresarial de las Mipymes y esquemas asociativos del Departamento de Cundinamarca"/>
    <x v="0"/>
    <s v="P&gt;298168/01"/>
    <s v="3502004"/>
    <s v="Servicio de apoyo financiero para el mejoramiento de productos o procesos"/>
    <s v="2.3.2.02.02.009"/>
    <x v="13"/>
    <s v="3-1602       _x000a_"/>
    <s v="5/251/AC"/>
    <s v="20200042502853502004"/>
    <m/>
    <n v="0"/>
    <s v="251"/>
    <s v="Apoyar 5.000 emprendimientos, como consecuencia del efecto económico por el COVID-19."/>
    <s v="Emprendimientos apoyados"/>
    <n v="5000"/>
    <n v="3000"/>
    <m/>
    <m/>
    <m/>
    <m/>
    <m/>
    <m/>
    <m/>
    <m/>
    <m/>
    <m/>
    <m/>
    <m/>
    <m/>
    <m/>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3-1602       _x000a_"/>
    <s v="5/251/AC"/>
    <s v="20200042502853502004"/>
    <m/>
    <m/>
    <s v="251"/>
    <s v="Apoyar 5.000 emprendimientos, como consecuencia del efecto económico por el COVID-19."/>
    <s v="Emprendimientos apoyados"/>
    <n v="5000"/>
    <n v="3000"/>
    <s v="P&gt;298168/01 0005"/>
    <s v="Realizar convocatorias"/>
    <n v="4600000000"/>
    <n v="2"/>
    <s v="Num"/>
    <m/>
    <m/>
    <m/>
    <s v="OK"/>
    <m/>
    <m/>
    <m/>
    <n v="0"/>
    <s v="OK"/>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3-1602       _x000a_"/>
    <s v="5/251/AC"/>
    <s v="20200042502853502004"/>
    <m/>
    <m/>
    <s v="251"/>
    <s v="Apoyar 5.000 emprendimientos, como consecuencia del efecto económico por el COVID-19."/>
    <s v="Emprendimientos apoyados"/>
    <n v="5000"/>
    <n v="3000"/>
    <s v="P&gt;298168/01 0007"/>
    <s v="Crear alianzas que fortalezcan el FED"/>
    <n v="2000000000"/>
    <n v="2"/>
    <s v="Num"/>
    <m/>
    <m/>
    <m/>
    <s v="OK"/>
    <m/>
    <m/>
    <m/>
    <n v="0"/>
    <s v="OK"/>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3-1602       _x000a_"/>
    <s v="5/251/AC"/>
    <s v="20200042502853502004"/>
    <m/>
    <m/>
    <s v="251"/>
    <s v="Apoyar 5.000 emprendimientos, como consecuencia del efecto económico por el COVID-19."/>
    <s v="Emprendimientos apoyados"/>
    <n v="5000"/>
    <n v="3000"/>
    <s v="P&gt;298168/01 0011"/>
    <s v="Formar en competencias"/>
    <n v="80000000"/>
    <n v="8"/>
    <s v="Num"/>
    <m/>
    <m/>
    <m/>
    <s v="OK"/>
    <m/>
    <m/>
    <m/>
    <n v="0"/>
    <s v="OK"/>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3-1602       _x000a_"/>
    <s v="5/251/AC"/>
    <s v="20200042502853502004"/>
    <m/>
    <m/>
    <s v="251"/>
    <s v="Apoyar 5.000 emprendimientos, como consecuencia del efecto económico por el COVID-19."/>
    <s v="Emprendimientos apoyados"/>
    <n v="5000"/>
    <n v="3000"/>
    <s v="P&gt;298168/01 0014"/>
    <s v="Apoyar la comercialización y dotación"/>
    <n v="2100000000"/>
    <n v="700"/>
    <s v="Num"/>
    <m/>
    <m/>
    <m/>
    <s v="OK"/>
    <m/>
    <m/>
    <m/>
    <m/>
    <s v="OK"/>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3-1602       _x000a_"/>
    <s v="5/251/AC"/>
    <s v="20200042502853502004"/>
    <m/>
    <m/>
    <s v="251"/>
    <s v="Apoyar 5.000 emprendimientos, como consecuencia del efecto económico por el COVID-19."/>
    <s v="Emprendimientos apoyados"/>
    <n v="5000"/>
    <n v="3000"/>
    <s v="P&gt;298168/01 0017"/>
    <s v="Apoyar registros y certificados"/>
    <n v="1400000000"/>
    <n v="350"/>
    <s v="Num"/>
    <m/>
    <m/>
    <m/>
    <s v="OK"/>
    <m/>
    <m/>
    <m/>
    <n v="0"/>
    <s v="OK"/>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3-1602       _x000a_"/>
    <s v="5/251/AC"/>
    <s v="20200042502853502004"/>
    <m/>
    <m/>
    <s v="251"/>
    <s v="Apoyar 5.000 emprendimientos, como consecuencia del efecto económico por el COVID-19."/>
    <s v="Emprendimientos apoyados"/>
    <n v="5000"/>
    <n v="3000"/>
    <s v="P&gt;298168/01 0018"/>
    <s v="Crear alianzas con entidades público-privadas"/>
    <n v="350000000"/>
    <n v="10"/>
    <s v="Num"/>
    <m/>
    <m/>
    <m/>
    <s v="OK"/>
    <m/>
    <m/>
    <m/>
    <n v="0"/>
    <s v="OK"/>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3-1602       _x000a_"/>
    <s v="5/251/AC"/>
    <s v="20200042502853502004"/>
    <m/>
    <m/>
    <s v="251"/>
    <s v="Apoyar 5.000 emprendimientos, como consecuencia del efecto económico por el COVID-19."/>
    <s v="Emprendimientos apoyados"/>
    <n v="5000"/>
    <n v="3000"/>
    <s v="P&gt;298168/01 0019"/>
    <s v="Administrar el FED"/>
    <n v="800000000"/>
    <n v="2"/>
    <s v="Num"/>
    <m/>
    <m/>
    <m/>
    <s v="OK"/>
    <m/>
    <m/>
    <m/>
    <n v="0"/>
    <s v="OK"/>
    <m/>
  </r>
  <r>
    <s v="35"/>
    <s v="COMERCIO, INDUSTRIA Y TURISMO"/>
    <s v="278702"/>
    <s v="2020004250285"/>
    <s v="P&gt;298168"/>
    <s v="Apoyo al emprendimiento y el fortalecimiento empresarial de las Mipymes y esquemas asociativos del Departamento de Cundinamarca"/>
    <x v="1"/>
    <s v="P&gt;298168/01"/>
    <s v="3502004"/>
    <s v="Servicio de apoyo financiero para el mejoramiento de productos o procesos"/>
    <s v="2.3.2.02.02.009"/>
    <x v="13"/>
    <s v="3-1602       _x000a_"/>
    <s v="5/251/AC"/>
    <s v="20200042502853502004"/>
    <m/>
    <m/>
    <s v="251"/>
    <s v="Apoyar 5.000 emprendimientos, como consecuencia del efecto económico por el COVID-19."/>
    <s v="Emprendimientos apoyados"/>
    <n v="5000"/>
    <n v="3000"/>
    <s v="P&gt;298168/01 0020"/>
    <s v="Brindar asistencia técnica"/>
    <n v="2800000000"/>
    <n v="700"/>
    <s v="Num"/>
    <m/>
    <m/>
    <m/>
    <s v="OK"/>
    <m/>
    <m/>
    <m/>
    <n v="0"/>
    <s v="OK"/>
    <m/>
  </r>
  <r>
    <s v="35"/>
    <s v="COMERCIO, INDUSTRIA Y TURISMO"/>
    <s v="278702"/>
    <s v="2020004250285"/>
    <s v="P&gt;298168"/>
    <s v="Apoyo al emprendimiento y el fortalecimiento empresarial de las Mipymes y esquemas asociativos del Departamento de Cundinamarca"/>
    <x v="0"/>
    <s v="P&gt;298168/02"/>
    <s v="3502019"/>
    <s v="Servicio de asistencia técnica y acompañamiento productivo y empresarial"/>
    <s v="2.3.2.01.01.003.02.01"/>
    <x v="13"/>
    <s v="6-4400"/>
    <s v="5/320/CC"/>
    <s v="20200042502853502019"/>
    <n v="2000000000"/>
    <n v="0"/>
    <s v="320"/>
    <s v="Intervenir en 100 Mipymes o esquemas asociativos estrategias de mitigación en procesos productivos, negocios verdes y energías limpias, renovables y alternativas."/>
    <s v="MIPYMES o esquemas asociativos intervenidos"/>
    <n v="100"/>
    <n v="50"/>
    <m/>
    <m/>
    <m/>
    <m/>
    <m/>
    <m/>
    <m/>
    <m/>
    <m/>
    <m/>
    <m/>
    <m/>
    <m/>
    <m/>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0"/>
    <s v="5/320/CC"/>
    <s v="20200042502853502019"/>
    <m/>
    <m/>
    <s v="320"/>
    <s v="Intervenir en 100 Mipymes o esquemas asociativos estrategias de mitigación en procesos productivos, negocios verdes y energías limpias, renovables y alternativas."/>
    <s v="MIPYMES o esquemas asociativos intervenidos"/>
    <n v="100"/>
    <n v="50"/>
    <s v="P&gt;298168/02 0001"/>
    <s v="Apoyar la comercialización y dotación"/>
    <n v="9600000000"/>
    <n v="80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0"/>
    <s v="5/320/CC"/>
    <s v="20200042502853502019"/>
    <m/>
    <m/>
    <s v="320"/>
    <s v="Intervenir en 100 Mipymes o esquemas asociativos estrategias de mitigación en procesos productivos, negocios verdes y energías limpias, renovables y alternativas."/>
    <s v="MIPYMES o esquemas asociativos intervenidos"/>
    <n v="100"/>
    <n v="50"/>
    <s v="P&gt;298168/02 0002"/>
    <s v="Apoyar registros y certificados"/>
    <n v="2800000000"/>
    <n v="35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0"/>
    <s v="5/320/CC"/>
    <s v="20200042502853502019"/>
    <m/>
    <m/>
    <s v="320"/>
    <s v="Intervenir en 100 Mipymes o esquemas asociativos estrategias de mitigación en procesos productivos, negocios verdes y energías limpias, renovables y alternativas."/>
    <s v="MIPYMES o esquemas asociativos intervenidos"/>
    <n v="100"/>
    <n v="50"/>
    <s v="P&gt;298168/02 0004"/>
    <s v="Brindar asistencia técnica"/>
    <n v="15000000000"/>
    <n v="150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0"/>
    <s v="5/320/CC"/>
    <s v="20200042502853502019"/>
    <m/>
    <m/>
    <s v="320"/>
    <s v="Intervenir en 100 Mipymes o esquemas asociativos estrategias de mitigación en procesos productivos, negocios verdes y energías limpias, renovables y alternativas."/>
    <s v="MIPYMES o esquemas asociativos intervenidos"/>
    <n v="100"/>
    <n v="50"/>
    <s v="P&gt;298168/02 0008"/>
    <s v="Crear alianzas con entidades público-privadas"/>
    <n v="7000000000"/>
    <n v="14"/>
    <s v="Num"/>
    <d v="2021-03-01T00:00:00"/>
    <n v="10"/>
    <n v="14"/>
    <s v="OK"/>
    <n v="2000000000"/>
    <m/>
    <m/>
    <n v="2000000000"/>
    <s v="OK"/>
    <s v="DIRECCIÓN DE DESARROLLO EMPRESARIAL"/>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0"/>
    <s v="5/320/CC"/>
    <s v="20200042502853502019"/>
    <m/>
    <m/>
    <s v="320"/>
    <s v="Intervenir en 100 Mipymes o esquemas asociativos estrategias de mitigación en procesos productivos, negocios verdes y energías limpias, renovables y alternativas."/>
    <s v="MIPYMES o esquemas asociativos intervenidos"/>
    <n v="100"/>
    <n v="50"/>
    <s v="P&gt;298168/02 0009"/>
    <s v="Realizar muestras empresariales"/>
    <n v="120000000"/>
    <n v="3"/>
    <s v="E"/>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0"/>
    <s v="5/320/CC"/>
    <s v="20200042502853502019"/>
    <m/>
    <m/>
    <s v="320"/>
    <s v="Intervenir en 100 Mipymes o esquemas asociativos estrategias de mitigación en procesos productivos, negocios verdes y energías limpias, renovables y alternativas."/>
    <s v="MIPYMES o esquemas asociativos intervenidos"/>
    <n v="100"/>
    <n v="50"/>
    <s v="P&gt;298168/02 0023"/>
    <s v="Formar en competencias"/>
    <n v="1400000000"/>
    <n v="7"/>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0"/>
    <s v="5/320/CC"/>
    <s v="20200042502853502019"/>
    <m/>
    <m/>
    <s v="320"/>
    <s v="Intervenir en 100 Mipymes o esquemas asociativos estrategias de mitigación en procesos productivos, negocios verdes y energías limpias, renovables y alternativas."/>
    <s v="MIPYMES o esquemas asociativos intervenidos"/>
    <n v="100"/>
    <n v="50"/>
    <s v="P&gt;298168/02 0024"/>
    <s v="Crear alianzas - intervención"/>
    <n v="2000000000"/>
    <n v="8"/>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0"/>
    <s v="5/320/CC"/>
    <s v="20200042502853502019"/>
    <m/>
    <m/>
    <s v="320"/>
    <s v="Intervenir en 100 Mipymes o esquemas asociativos estrategias de mitigación en procesos productivos, negocios verdes y energías limpias, renovables y alternativas."/>
    <s v="MIPYMES o esquemas asociativos intervenidos"/>
    <n v="100"/>
    <n v="50"/>
    <s v="P&gt;298168/02 0025"/>
    <s v="Brindar asistencia técnica Intervención"/>
    <n v="1680000000"/>
    <n v="7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0"/>
    <s v="5/320/CC"/>
    <s v="20200042502853502019"/>
    <m/>
    <m/>
    <s v="320"/>
    <s v="Intervenir en 100 Mipymes o esquemas asociativos estrategias de mitigación en procesos productivos, negocios verdes y energías limpias, renovables y alternativas."/>
    <s v="MIPYMES o esquemas asociativos intervenidos"/>
    <n v="100"/>
    <n v="50"/>
    <s v="P&gt;298168/02 0026"/>
    <s v="Registros y certificados - Intervención"/>
    <n v="162000000"/>
    <n v="18"/>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0"/>
    <s v="5/320/CC"/>
    <s v="20200042502853502019"/>
    <m/>
    <m/>
    <s v="320"/>
    <s v="Intervenir en 100 Mipymes o esquemas asociativos estrategias de mitigación en procesos productivos, negocios verdes y energías limpias, renovables y alternativas."/>
    <s v="MIPYMES o esquemas asociativos intervenidos"/>
    <n v="100"/>
    <n v="50"/>
    <s v="P&gt;298168/02 0027"/>
    <s v="Apoyar la dotación - Intervención"/>
    <n v="560000000"/>
    <n v="35"/>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0"/>
    <s v="5/320/CC"/>
    <s v="20200042502853502019"/>
    <m/>
    <m/>
    <s v="320"/>
    <s v="Intervenir en 100 Mipymes o esquemas asociativos estrategias de mitigación en procesos productivos, negocios verdes y energías limpias, renovables y alternativas."/>
    <s v="MIPYMES o esquemas asociativos intervenidos"/>
    <n v="100"/>
    <n v="5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x v="0"/>
    <s v="P&gt;298168/02"/>
    <s v="3502019"/>
    <s v="Servicio de asistencia técnica y acompañamiento productivo y empresarial"/>
    <s v="2.3.2.01.01.003.02.01"/>
    <x v="13"/>
    <s v="6-4402"/>
    <s v="5/320/AC"/>
    <s v="20200042502853502019"/>
    <n v="3450000000"/>
    <n v="0"/>
    <s v="320"/>
    <s v="Intervenir en 100 Mipymes o esquemas asociativos estrategias de mitigación en procesos productivos, negocios verdes y energías limpias, renovables y alternativas."/>
    <s v="MIPYMES o esquemas asociativos intervenidos"/>
    <n v="100"/>
    <n v="50"/>
    <m/>
    <m/>
    <m/>
    <m/>
    <m/>
    <m/>
    <m/>
    <m/>
    <m/>
    <m/>
    <m/>
    <m/>
    <m/>
    <m/>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01"/>
    <s v="Apoyar la comercialización y dotación"/>
    <n v="9600000000"/>
    <n v="80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02"/>
    <s v="Apoyar registros y certificados"/>
    <n v="2800000000"/>
    <n v="35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04"/>
    <s v="Brindar asistencia técnica"/>
    <n v="15000000000"/>
    <n v="150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08"/>
    <s v="Crear alianzas con entidades público-privadas"/>
    <n v="7000000000"/>
    <n v="14"/>
    <s v="Num"/>
    <m/>
    <m/>
    <m/>
    <s v="OK"/>
    <m/>
    <m/>
    <m/>
    <n v="0"/>
    <s v="OK"/>
    <s v="DIRECCIÓN DE DESARROLLO EMPRESARIAL"/>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09"/>
    <s v="Realizar muestras empresariales"/>
    <n v="120000000"/>
    <n v="3"/>
    <s v="E"/>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23"/>
    <s v="Formar en competencias"/>
    <n v="1400000000"/>
    <n v="7"/>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24"/>
    <s v="Crear alianzas - intervención"/>
    <n v="2000000000"/>
    <n v="8"/>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25"/>
    <s v="Brindar asistencia técnica Intervención"/>
    <n v="1680000000"/>
    <n v="7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26"/>
    <s v="Registros y certificados - Intervención"/>
    <n v="162000000"/>
    <n v="18"/>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27"/>
    <s v="Apoyar la dotación - Intervención"/>
    <n v="560000000"/>
    <n v="35"/>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6-44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x v="0"/>
    <s v="P&gt;298168/02"/>
    <s v="3502019"/>
    <s v="Servicio de asistencia técnica y acompañamiento productivo y empresarial"/>
    <s v="2.3.2.01.01.003.02.01"/>
    <x v="13"/>
    <s v="3-1602"/>
    <s v="5/320/AC"/>
    <s v="20200042502853502019"/>
    <m/>
    <m/>
    <s v="320"/>
    <s v="Intervenir en 100 Mipymes o esquemas asociativos estrategias de mitigación en procesos productivos, negocios verdes y energías limpias, renovables y alternativas."/>
    <s v="MIPYMES o esquemas asociativos intervenidos"/>
    <n v="100"/>
    <n v="50"/>
    <m/>
    <m/>
    <m/>
    <m/>
    <m/>
    <m/>
    <m/>
    <m/>
    <m/>
    <m/>
    <m/>
    <m/>
    <m/>
    <m/>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3-16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01"/>
    <s v="Apoyar la comercialización y dotación"/>
    <n v="9600000000"/>
    <n v="80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3-16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02"/>
    <s v="Apoyar registros y certificados"/>
    <n v="2800000000"/>
    <n v="35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3-16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04"/>
    <s v="Brindar asistencia técnica"/>
    <n v="15000000000"/>
    <n v="150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3-16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08"/>
    <s v="Crear alianzas con entidades público-privadas"/>
    <n v="7000000000"/>
    <n v="14"/>
    <s v="Num"/>
    <m/>
    <m/>
    <m/>
    <s v="OK"/>
    <m/>
    <m/>
    <m/>
    <n v="0"/>
    <s v="OK"/>
    <s v="DIRECCIÓN DE DESARROLLO EMPRESARIAL"/>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3-16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09"/>
    <s v="Realizar muestras empresariales"/>
    <n v="120000000"/>
    <n v="3"/>
    <s v="E"/>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3-16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23"/>
    <s v="Formar en competencias"/>
    <n v="1400000000"/>
    <n v="7"/>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3-16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24"/>
    <s v="Crear alianzas - intervención"/>
    <n v="2000000000"/>
    <n v="8"/>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3-16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25"/>
    <s v="Brindar asistencia técnica Intervención"/>
    <n v="1680000000"/>
    <n v="7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3-16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26"/>
    <s v="Registros y certificados - Intervención"/>
    <n v="162000000"/>
    <n v="18"/>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3-16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27"/>
    <s v="Apoyar la dotación - Intervención"/>
    <n v="560000000"/>
    <n v="35"/>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1.01.003.02.01"/>
    <x v="13"/>
    <s v="3-1602"/>
    <s v="5/320/AC"/>
    <s v="20200042502853502019"/>
    <m/>
    <m/>
    <s v="320"/>
    <s v="Intervenir en 100 Mipymes o esquemas asociativos estrategias de mitigación en procesos productivos, negocios verdes y energías limpias, renovables y alternativas."/>
    <s v="MIPYMES o esquemas asociativos intervenidos"/>
    <n v="100"/>
    <n v="5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x v="0"/>
    <s v="P&gt;298168/02"/>
    <s v="3502019"/>
    <s v="Servicio de asistencia técnica y acompañamiento productivo y empresarial"/>
    <s v="2.3.2.02.02.009"/>
    <x v="13"/>
    <s v="6-4400"/>
    <s v="5/252/CC"/>
    <s v="20200042502853502019"/>
    <n v="3000000000"/>
    <n v="0"/>
    <s v="252"/>
    <s v="Fortalecer 6.000 Mipymes, esquemas asociativos y establecimientos de comercio de los sectores económicos priorizados del departamento."/>
    <s v="Mipymes fortalecidas"/>
    <n v="6000"/>
    <n v="1200"/>
    <m/>
    <m/>
    <m/>
    <m/>
    <m/>
    <m/>
    <m/>
    <m/>
    <m/>
    <m/>
    <m/>
    <m/>
    <m/>
    <m/>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6-4400"/>
    <s v="5/252/CC"/>
    <s v="20200042502853502019"/>
    <m/>
    <m/>
    <s v="252"/>
    <s v="Fortalecer 6.000 Mipymes, esquemas asociativos y establecimientos de comercio de los sectores económicos priorizados del departamento."/>
    <s v="Mipymes fortalecidas"/>
    <n v="6000"/>
    <n v="1200"/>
    <s v="P&gt;298168/02 0001"/>
    <s v="Apoyar la comercialización y dotación"/>
    <n v="9600000000"/>
    <n v="80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6-4400"/>
    <s v="5/252/CC"/>
    <s v="20200042502853502019"/>
    <m/>
    <m/>
    <s v="252"/>
    <s v="Fortalecer 6.000 Mipymes, esquemas asociativos y establecimientos de comercio de los sectores económicos priorizados del departamento."/>
    <s v="Mipymes fortalecidas"/>
    <n v="6000"/>
    <n v="1200"/>
    <s v="P&gt;298168/02 0002"/>
    <s v="Apoyar registros y certificados"/>
    <n v="2800000000"/>
    <n v="35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6-4400"/>
    <s v="5/252/CC"/>
    <s v="20200042502853502019"/>
    <m/>
    <m/>
    <s v="252"/>
    <s v="Fortalecer 6.000 Mipymes, esquemas asociativos y establecimientos de comercio de los sectores económicos priorizados del departamento."/>
    <s v="Mipymes fortalecidas"/>
    <n v="6000"/>
    <n v="1200"/>
    <s v="P&gt;298168/02 0004"/>
    <s v="Brindar asistencia técnica"/>
    <n v="15000000000"/>
    <n v="150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6-4400"/>
    <s v="5/252/CC"/>
    <s v="20200042502853502019"/>
    <m/>
    <m/>
    <s v="252"/>
    <s v="Fortalecer 6.000 Mipymes, esquemas asociativos y establecimientos de comercio de los sectores económicos priorizados del departamento."/>
    <s v="Mipymes fortalecidas"/>
    <n v="6000"/>
    <n v="1200"/>
    <s v="P&gt;298168/02 0008"/>
    <s v="Crear alianzas con entidades público-privadas"/>
    <n v="7000000000"/>
    <n v="14"/>
    <s v="Num"/>
    <d v="2021-02-01T00:00:00"/>
    <n v="11"/>
    <n v="14"/>
    <s v="OK"/>
    <n v="3000000000"/>
    <m/>
    <m/>
    <n v="3000000000"/>
    <s v="OK"/>
    <s v="DIRECCIÓN DE DESARROLLO EMPRESARIAL"/>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6-4400"/>
    <s v="5/252/CC"/>
    <s v="20200042502853502019"/>
    <m/>
    <m/>
    <s v="252"/>
    <s v="Fortalecer 6.000 Mipymes, esquemas asociativos y establecimientos de comercio de los sectores económicos priorizados del departamento."/>
    <s v="Mipymes fortalecidas"/>
    <n v="6000"/>
    <n v="1200"/>
    <s v="P&gt;298168/02 0009"/>
    <s v="Realizar muestras empresariales"/>
    <n v="120000000"/>
    <n v="3"/>
    <s v="E"/>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6-4400"/>
    <s v="5/252/CC"/>
    <s v="20200042502853502019"/>
    <m/>
    <m/>
    <s v="252"/>
    <s v="Fortalecer 6.000 Mipymes, esquemas asociativos y establecimientos de comercio de los sectores económicos priorizados del departamento."/>
    <s v="Mipymes fortalecidas"/>
    <n v="6000"/>
    <n v="1200"/>
    <s v="P&gt;298168/02 0023"/>
    <s v="Formar en competencias"/>
    <n v="1400000000"/>
    <n v="7"/>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6-4400"/>
    <s v="5/252/CC"/>
    <s v="20200042502853502019"/>
    <m/>
    <m/>
    <s v="252"/>
    <s v="Fortalecer 6.000 Mipymes, esquemas asociativos y establecimientos de comercio de los sectores económicos priorizados del departamento."/>
    <s v="Mipymes fortalecidas"/>
    <n v="6000"/>
    <n v="1200"/>
    <s v="P&gt;298168/02 0024"/>
    <s v="Crear alianzas - intervención"/>
    <n v="2000000000"/>
    <n v="8"/>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6-4400"/>
    <s v="5/252/CC"/>
    <s v="20200042502853502019"/>
    <m/>
    <m/>
    <s v="252"/>
    <s v="Fortalecer 6.000 Mipymes, esquemas asociativos y establecimientos de comercio de los sectores económicos priorizados del departamento."/>
    <s v="Mipymes fortalecidas"/>
    <n v="6000"/>
    <n v="1200"/>
    <s v="P&gt;298168/02 0025"/>
    <s v="Brindar asistencia técnica Intervención"/>
    <n v="1680000000"/>
    <n v="70"/>
    <s v="Num"/>
    <m/>
    <m/>
    <m/>
    <s v="OK"/>
    <m/>
    <m/>
    <m/>
    <n v="0"/>
    <s v="OK"/>
    <m/>
  </r>
  <r>
    <s v="19"/>
    <s v="SALUD Y PROTECCIÓN SOCIAL"/>
    <s v="278154"/>
    <s v="2020004250296"/>
    <s v="P&gt;298175"/>
    <s v="Fortalecimiento a las acciones de Inspección, Vigilancia y Control sanitario, con el fin de prevenir, mitigar y disminuir los f"/>
    <x v="0"/>
    <s v="P&gt;298175/02"/>
    <s v="1903040"/>
    <s v="Servicio de vigilancia de calidad del agua para consumo humano, recolección, transporte y disposición final de residuos sólidos; manejo y disposición final de radiaciones ionizantes, excretas, residuos líquidos y aguas servidas y calidad del aire."/>
    <s v="2.3.2.02.02.009"/>
    <x v="12"/>
    <s v="3-1100"/>
    <s v="5/290/CC"/>
    <s v="20200042502961903040"/>
    <n v="65555616"/>
    <n v="0"/>
    <s v="290"/>
    <s v="Elaborar 40 mapas de riesgo de fuentes de abastecimiento de los sistemas de acueducto ubicados en la jurisdicción de los municipios de la Cuenca del Rio Bogotá de responsabilidad departamental.​"/>
    <s v="Mapas de riesgo Elaborados"/>
    <n v="40"/>
    <n v="15"/>
    <m/>
    <m/>
    <m/>
    <m/>
    <m/>
    <m/>
    <m/>
    <m/>
    <m/>
    <m/>
    <m/>
    <m/>
    <m/>
    <m/>
    <m/>
  </r>
  <r>
    <s v="19"/>
    <s v="SALUD Y PROTECCIÓN SOCIAL"/>
    <s v="278154"/>
    <s v="2020004250296"/>
    <s v="P&gt;298175"/>
    <s v="Fortalecimiento a las acciones de Inspección, Vigilancia y Control sanitario, con el fin de prevenir, mitigar y disminuir los f"/>
    <x v="1"/>
    <s v="P&gt;298175/02"/>
    <s v="1903040"/>
    <s v="Servicio de vigilancia de calidad del agua para consumo humano, recolección, transporte y disposición final de residuos sólidos; manejo y disposición final de radiaciones ionizantes, excretas, residuos líquidos y aguas servidas y calidad del aire."/>
    <s v="2.3.2.02.02.009"/>
    <x v="12"/>
    <s v="1-0100"/>
    <s v="5/290/CC"/>
    <s v="20200042502961903040"/>
    <m/>
    <m/>
    <s v="290"/>
    <s v="Elaborar 40 mapas de riesgo de fuentes de abastecimiento de los sistemas de acueducto ubicados en la jurisdicción de los municipios de la Cuenca del Rio Bogotá de responsabilidad departamental.​"/>
    <s v="Mapas de riesgo Elaborados"/>
    <n v="40"/>
    <n v="15"/>
    <s v="P&gt;298175/02 0015"/>
    <s v="Elaborar concepto técnico, jurídico y acto administrativo que otorga la Autorización Sanitaria."/>
    <n v="65555616"/>
    <n v="15"/>
    <s v="Num"/>
    <m/>
    <m/>
    <m/>
    <m/>
    <m/>
    <m/>
    <m/>
    <m/>
    <m/>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6-4400"/>
    <s v="5/252/CC"/>
    <s v="20200042502853502019"/>
    <m/>
    <m/>
    <s v="252"/>
    <s v="Fortalecer 6.000 Mipymes, esquemas asociativos y establecimientos de comercio de los sectores económicos priorizados del departamento."/>
    <s v="Mipymes fortalecidas"/>
    <n v="6000"/>
    <n v="1200"/>
    <s v="P&gt;298168/02 0026"/>
    <s v="Registros y certificados - Intervención"/>
    <n v="162000000"/>
    <n v="18"/>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6-4400"/>
    <s v="5/252/CC"/>
    <s v="20200042502853502019"/>
    <m/>
    <m/>
    <s v="252"/>
    <s v="Fortalecer 6.000 Mipymes, esquemas asociativos y establecimientos de comercio de los sectores económicos priorizados del departamento."/>
    <s v="Mipymes fortalecidas"/>
    <n v="6000"/>
    <n v="1200"/>
    <s v="P&gt;298168/02 0027"/>
    <s v="Apoyar la dotación - Intervención"/>
    <n v="560000000"/>
    <n v="35"/>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6-4400"/>
    <s v="5/252/CC"/>
    <s v="20200042502853502019"/>
    <m/>
    <m/>
    <s v="252"/>
    <s v="Fortalecer 6.000 Mipymes, esquemas asociativos y establecimientos de comercio de los sectores económicos priorizados del departamento."/>
    <s v="Mipymes fortalecidas"/>
    <n v="6000"/>
    <n v="120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x v="0"/>
    <s v="P&gt;298168/02"/>
    <s v="3502019"/>
    <s v="Servicio de asistencia técnica y acompañamiento productivo y empresarial"/>
    <s v="2.3.2.02.02.009"/>
    <x v="14"/>
    <s v="1-0100"/>
    <s v="5/252/CC"/>
    <s v="20200042502853502019"/>
    <n v="1770414800"/>
    <n v="1699520837"/>
    <s v="252"/>
    <s v="Fortalecer 6.000 Mipymes, esquemas asociativos y establecimientos de comercio de los sectores económicos priorizados del departamento."/>
    <s v="Mipymes fortalecidas"/>
    <n v="6000"/>
    <n v="1200"/>
    <m/>
    <m/>
    <m/>
    <m/>
    <m/>
    <m/>
    <m/>
    <m/>
    <m/>
    <m/>
    <m/>
    <m/>
    <m/>
    <m/>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0"/>
    <s v="5/252/CC"/>
    <s v="20200042502853502019"/>
    <m/>
    <m/>
    <s v="252"/>
    <s v="Fortalecer 6.000 Mipymes, esquemas asociativos y establecimientos de comercio de los sectores económicos priorizados del departamento."/>
    <s v="Mipymes fortalecidas"/>
    <n v="6000"/>
    <n v="1200"/>
    <s v="P&gt;298168/02 0001"/>
    <s v="Apoyar la comercialización y dotación"/>
    <n v="9600000000"/>
    <n v="80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0"/>
    <s v="5/252/CC"/>
    <s v="20200042502853502019"/>
    <m/>
    <m/>
    <s v="252"/>
    <s v="Fortalecer 6.000 Mipymes, esquemas asociativos y establecimientos de comercio de los sectores económicos priorizados del departamento."/>
    <s v="Mipymes fortalecidas"/>
    <n v="6000"/>
    <n v="1200"/>
    <s v="P&gt;298168/02 0002"/>
    <s v="Apoyar registros y certificados"/>
    <n v="2800000000"/>
    <n v="35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0"/>
    <s v="5/252/CC"/>
    <s v="20200042502853502019"/>
    <m/>
    <m/>
    <s v="252"/>
    <s v="Fortalecer 6.000 Mipymes, esquemas asociativos y establecimientos de comercio de los sectores económicos priorizados del departamento."/>
    <s v="Mipymes fortalecidas"/>
    <n v="6000"/>
    <n v="1200"/>
    <s v="P&gt;298168/02 0004"/>
    <s v="Brindar asistencia técnica"/>
    <n v="15000000000"/>
    <n v="1500"/>
    <s v="Num"/>
    <d v="2021-01-15T00:00:00"/>
    <n v="11"/>
    <n v="200"/>
    <s v="OK"/>
    <n v="1770414800"/>
    <m/>
    <m/>
    <n v="1770414800"/>
    <s v="OK"/>
    <s v="DIRECCIÓN DE DESARROLLO EMPRESARIAL"/>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0"/>
    <s v="5/252/CC"/>
    <s v="20200042502853502019"/>
    <m/>
    <m/>
    <s v="252"/>
    <s v="Fortalecer 6.000 Mipymes, esquemas asociativos y establecimientos de comercio de los sectores económicos priorizados del departamento."/>
    <s v="Mipymes fortalecidas"/>
    <n v="6000"/>
    <n v="1200"/>
    <s v="P&gt;298168/02 0008"/>
    <s v="Crear alianzas con entidades público-privadas"/>
    <n v="7000000000"/>
    <n v="14"/>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0"/>
    <s v="5/252/CC"/>
    <s v="20200042502853502019"/>
    <m/>
    <m/>
    <s v="252"/>
    <s v="Fortalecer 6.000 Mipymes, esquemas asociativos y establecimientos de comercio de los sectores económicos priorizados del departamento."/>
    <s v="Mipymes fortalecidas"/>
    <n v="6000"/>
    <n v="1200"/>
    <s v="P&gt;298168/02 0009"/>
    <s v="Realizar muestras empresariales"/>
    <n v="120000000"/>
    <n v="3"/>
    <s v="E"/>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0"/>
    <s v="5/252/CC"/>
    <s v="20200042502853502019"/>
    <m/>
    <m/>
    <s v="252"/>
    <s v="Fortalecer 6.000 Mipymes, esquemas asociativos y establecimientos de comercio de los sectores económicos priorizados del departamento."/>
    <s v="Mipymes fortalecidas"/>
    <n v="6000"/>
    <n v="1200"/>
    <s v="P&gt;298168/02 0023"/>
    <s v="Formar en competencias"/>
    <n v="1400000000"/>
    <n v="7"/>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0"/>
    <s v="5/252/CC"/>
    <s v="20200042502853502019"/>
    <m/>
    <m/>
    <s v="252"/>
    <s v="Fortalecer 6.000 Mipymes, esquemas asociativos y establecimientos de comercio de los sectores económicos priorizados del departamento."/>
    <s v="Mipymes fortalecidas"/>
    <n v="6000"/>
    <n v="1200"/>
    <s v="P&gt;298168/02 0024"/>
    <s v="Crear alianzas - intervención"/>
    <n v="2000000000"/>
    <n v="8"/>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0"/>
    <s v="5/252/CC"/>
    <s v="20200042502853502019"/>
    <m/>
    <m/>
    <s v="252"/>
    <s v="Fortalecer 6.000 Mipymes, esquemas asociativos y establecimientos de comercio de los sectores económicos priorizados del departamento."/>
    <s v="Mipymes fortalecidas"/>
    <n v="6000"/>
    <n v="1200"/>
    <s v="P&gt;298168/02 0025"/>
    <s v="Brindar asistencia técnica Intervención"/>
    <n v="1680000000"/>
    <n v="70"/>
    <s v="Num"/>
    <m/>
    <m/>
    <m/>
    <s v="OK"/>
    <m/>
    <m/>
    <m/>
    <n v="0"/>
    <s v="OK"/>
    <m/>
  </r>
  <r>
    <s v="19"/>
    <s v="SALUD Y PROTECCIÓN SOCIAL"/>
    <s v="278969"/>
    <s v="2020004250290"/>
    <s v="P&gt;298176"/>
    <s v="Fortalecimiento de las estrategias desarrolladas por la Dimensión de sexualidad derechos sexuales y derechos reproductivos del"/>
    <x v="0"/>
    <s v="P&gt;298176/01"/>
    <s v="1901129"/>
    <s v="Servicio de promoción de los derechos sexuales y reproductivos y la equidad de género"/>
    <s v="2.3.2.02.02.009"/>
    <x v="12"/>
    <s v="3-1100"/>
    <s v="5/116/CC"/>
    <s v="20200042502901901129"/>
    <n v="150000000"/>
    <n v="0"/>
    <s v="116"/>
    <s v="Implementar en las 53 IPS públicas los Servicios Amigables para jóvenes (SSAAJ)."/>
    <s v="IPS de la red Publica con SSAAJ implementados"/>
    <n v="16"/>
    <n v="7"/>
    <m/>
    <m/>
    <m/>
    <m/>
    <m/>
    <m/>
    <m/>
    <m/>
    <m/>
    <m/>
    <m/>
    <m/>
    <m/>
    <m/>
    <m/>
  </r>
  <r>
    <s v="19"/>
    <s v="SALUD Y PROTECCIÓN SOCIAL"/>
    <s v="278969"/>
    <s v="2020004250290"/>
    <s v="P&gt;298176"/>
    <s v="Fortalecimiento de las estrategias desarrolladas por la Dimensión de sexualidad derechos sexuales y derechos reproductivos del"/>
    <x v="1"/>
    <s v="P&gt;298176/01"/>
    <s v="1901129"/>
    <s v="Servicio de promoción de los derechos sexuales y reproductivos y la equidad de género"/>
    <s v="2.3.2.02.02.009"/>
    <x v="12"/>
    <s v="3-1100"/>
    <s v="5/116/CC"/>
    <s v="20200042502901901129"/>
    <m/>
    <m/>
    <s v="116"/>
    <s v="Implementar en las 53 IPS públicas los Servicios Amigables para jóvenes (SSAAJ)."/>
    <s v="IPS de la red Publica con SSAAJ implementados"/>
    <n v="16"/>
    <n v="7"/>
    <s v="P&gt;298176/01 0001"/>
    <s v="Realizar asistencias técnicas a los profesionales de la salud de las IPS y EAPB del Departamento para actualización de Métodos de Planificación, Criterios de Elegibilidad OMS, Planificación Adolescentes, Anticoncepción de Emergencia, consulta preconcepcio"/>
    <n v="150000000"/>
    <n v="100"/>
    <s v="Num"/>
    <m/>
    <m/>
    <m/>
    <m/>
    <m/>
    <m/>
    <m/>
    <m/>
    <m/>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0"/>
    <s v="5/252/CC"/>
    <s v="20200042502853502019"/>
    <m/>
    <m/>
    <s v="252"/>
    <s v="Fortalecer 6.000 Mipymes, esquemas asociativos y establecimientos de comercio de los sectores económicos priorizados del departamento."/>
    <s v="Mipymes fortalecidas"/>
    <n v="6000"/>
    <n v="1200"/>
    <s v="P&gt;298168/02 0026"/>
    <s v="Registros y certificados - Intervención"/>
    <n v="162000000"/>
    <n v="18"/>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0"/>
    <s v="5/252/CC"/>
    <s v="20200042502853502019"/>
    <m/>
    <m/>
    <s v="252"/>
    <s v="Fortalecer 6.000 Mipymes, esquemas asociativos y establecimientos de comercio de los sectores económicos priorizados del departamento."/>
    <s v="Mipymes fortalecidas"/>
    <n v="6000"/>
    <n v="1200"/>
    <s v="P&gt;298168/02 0027"/>
    <s v="Apoyar la dotación - Intervención"/>
    <n v="560000000"/>
    <n v="35"/>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0"/>
    <s v="5/252/CC"/>
    <s v="20200042502853502019"/>
    <m/>
    <m/>
    <s v="252"/>
    <s v="Fortalecer 6.000 Mipymes, esquemas asociativos y establecimientos de comercio de los sectores económicos priorizados del departamento."/>
    <s v="Mipymes fortalecidas"/>
    <n v="6000"/>
    <n v="120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x v="0"/>
    <s v="P&gt;298168/02"/>
    <s v="3502019"/>
    <s v="Servicio de asistencia técnica y acompañamiento productivo y empresarial"/>
    <s v="2.3.2.02.02.009"/>
    <x v="14"/>
    <s v="1-0102"/>
    <s v="5/252/AC"/>
    <s v="20200042502853502019"/>
    <n v="1700000000"/>
    <n v="944054641"/>
    <s v="252"/>
    <s v="Fortalecer 6.000 Mipymes, esquemas asociativos y establecimientos de comercio de los sectores económicos priorizados del departamento."/>
    <s v="Mipymes fortalecidas"/>
    <n v="6000"/>
    <n v="1200"/>
    <m/>
    <m/>
    <m/>
    <m/>
    <m/>
    <m/>
    <m/>
    <m/>
    <m/>
    <m/>
    <m/>
    <m/>
    <m/>
    <m/>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2"/>
    <s v="5/252/AC"/>
    <s v="20200042502853502019"/>
    <m/>
    <m/>
    <s v="252"/>
    <s v="Fortalecer 6.000 Mipymes, esquemas asociativos y establecimientos de comercio de los sectores económicos priorizados del departamento."/>
    <s v="Mipymes fortalecidas"/>
    <n v="6000"/>
    <n v="1200"/>
    <s v="P&gt;298168/02 0001"/>
    <s v="Apoyar la comercialización y dotación"/>
    <n v="9600000000"/>
    <n v="80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2"/>
    <s v="5/252/AC"/>
    <s v="20200042502853502019"/>
    <m/>
    <m/>
    <s v="252"/>
    <s v="Fortalecer 6.000 Mipymes, esquemas asociativos y establecimientos de comercio de los sectores económicos priorizados del departamento."/>
    <s v="Mipymes fortalecidas"/>
    <n v="6000"/>
    <n v="1200"/>
    <s v="P&gt;298168/02 0002"/>
    <s v="Apoyar registros y certificados"/>
    <n v="2800000000"/>
    <n v="35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2"/>
    <s v="5/252/AC"/>
    <s v="20200042502853502019"/>
    <m/>
    <m/>
    <s v="252"/>
    <s v="Fortalecer 6.000 Mipymes, esquemas asociativos y establecimientos de comercio de los sectores económicos priorizados del departamento."/>
    <s v="Mipymes fortalecidas"/>
    <n v="6000"/>
    <n v="1200"/>
    <s v="P&gt;298168/02 0004"/>
    <s v="Brindar asistencia técnica"/>
    <n v="15000000000"/>
    <n v="1500"/>
    <s v="Num"/>
    <m/>
    <m/>
    <m/>
    <s v="OK"/>
    <m/>
    <m/>
    <m/>
    <n v="0"/>
    <s v="OK"/>
    <s v="DIRECCIÓN DE DESARROLLO EMPRESARIAL"/>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2"/>
    <s v="5/252/AC"/>
    <s v="20200042502853502019"/>
    <m/>
    <m/>
    <s v="252"/>
    <s v="Fortalecer 6.000 Mipymes, esquemas asociativos y establecimientos de comercio de los sectores económicos priorizados del departamento."/>
    <s v="Mipymes fortalecidas"/>
    <n v="6000"/>
    <n v="1200"/>
    <s v="P&gt;298168/02 0008"/>
    <s v="Crear alianzas con entidades público-privadas"/>
    <n v="7000000000"/>
    <n v="14"/>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2"/>
    <s v="5/252/AC"/>
    <s v="20200042502853502019"/>
    <m/>
    <m/>
    <s v="252"/>
    <s v="Fortalecer 6.000 Mipymes, esquemas asociativos y establecimientos de comercio de los sectores económicos priorizados del departamento."/>
    <s v="Mipymes fortalecidas"/>
    <n v="6000"/>
    <n v="1200"/>
    <s v="P&gt;298168/02 0009"/>
    <s v="Realizar muestras empresariales"/>
    <n v="120000000"/>
    <n v="3"/>
    <s v="E"/>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2"/>
    <s v="5/252/AC"/>
    <s v="20200042502853502019"/>
    <m/>
    <m/>
    <s v="252"/>
    <s v="Fortalecer 6.000 Mipymes, esquemas asociativos y establecimientos de comercio de los sectores económicos priorizados del departamento."/>
    <s v="Mipymes fortalecidas"/>
    <n v="6000"/>
    <n v="1200"/>
    <s v="P&gt;298168/02 0023"/>
    <s v="Formar en competencias"/>
    <n v="1400000000"/>
    <n v="7"/>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2"/>
    <s v="5/252/AC"/>
    <s v="20200042502853502019"/>
    <m/>
    <m/>
    <s v="252"/>
    <s v="Fortalecer 6.000 Mipymes, esquemas asociativos y establecimientos de comercio de los sectores económicos priorizados del departamento."/>
    <s v="Mipymes fortalecidas"/>
    <n v="6000"/>
    <n v="1200"/>
    <s v="P&gt;298168/02 0024"/>
    <s v="Crear alianzas - intervención"/>
    <n v="2000000000"/>
    <n v="8"/>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2"/>
    <s v="5/252/AC"/>
    <s v="20200042502853502019"/>
    <m/>
    <m/>
    <s v="252"/>
    <s v="Fortalecer 6.000 Mipymes, esquemas asociativos y establecimientos de comercio de los sectores económicos priorizados del departamento."/>
    <s v="Mipymes fortalecidas"/>
    <n v="6000"/>
    <n v="1200"/>
    <s v="P&gt;298168/02 0025"/>
    <s v="Brindar asistencia técnica Intervención"/>
    <n v="1680000000"/>
    <n v="7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2"/>
    <s v="5/252/AC"/>
    <s v="20200042502853502019"/>
    <m/>
    <m/>
    <s v="252"/>
    <s v="Fortalecer 6.000 Mipymes, esquemas asociativos y establecimientos de comercio de los sectores económicos priorizados del departamento."/>
    <s v="Mipymes fortalecidas"/>
    <n v="6000"/>
    <n v="1200"/>
    <s v="P&gt;298168/02 0026"/>
    <s v="Registros y certificados - Intervención"/>
    <n v="162000000"/>
    <n v="18"/>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2"/>
    <s v="5/252/AC"/>
    <s v="20200042502853502019"/>
    <m/>
    <m/>
    <s v="252"/>
    <s v="Fortalecer 6.000 Mipymes, esquemas asociativos y establecimientos de comercio de los sectores económicos priorizados del departamento."/>
    <s v="Mipymes fortalecidas"/>
    <n v="6000"/>
    <n v="1200"/>
    <s v="P&gt;298168/02 0027"/>
    <s v="Apoyar la dotación - Intervención"/>
    <n v="560000000"/>
    <n v="35"/>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1-0102"/>
    <s v="5/252/AC"/>
    <s v="20200042502853502019"/>
    <m/>
    <m/>
    <s v="252"/>
    <s v="Fortalecer 6.000 Mipymes, esquemas asociativos y establecimientos de comercio de los sectores económicos priorizados del departamento."/>
    <s v="Mipymes fortalecidas"/>
    <n v="6000"/>
    <n v="120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x v="0"/>
    <s v="P&gt;298168/02"/>
    <s v="3502019"/>
    <s v="Servicio de asistencia técnica y acompañamiento productivo y empresarial"/>
    <s v="2.3.2.02.02.009"/>
    <x v="13"/>
    <s v="3-1100_x000a_"/>
    <s v="5/252/CC"/>
    <s v="20200042502853502019"/>
    <n v="500000000"/>
    <n v="500000000"/>
    <s v="252"/>
    <s v="Fortalecer 6.000 Mipymes, esquemas asociativos y establecimientos de comercio de los sectores económicos priorizados del departamento."/>
    <s v="Mipymes fortalecidas"/>
    <n v="6000"/>
    <n v="1200"/>
    <m/>
    <m/>
    <m/>
    <m/>
    <m/>
    <m/>
    <m/>
    <m/>
    <m/>
    <m/>
    <m/>
    <m/>
    <m/>
    <m/>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3-1100_x000a_"/>
    <s v="5/252/CC"/>
    <s v="20200042502853502019"/>
    <m/>
    <m/>
    <s v="252"/>
    <s v="Fortalecer 6.000 Mipymes, esquemas asociativos y establecimientos de comercio de los sectores económicos priorizados del departamento."/>
    <s v="Mipymes fortalecidas"/>
    <n v="6000"/>
    <n v="1200"/>
    <s v="P&gt;298168/02 0001"/>
    <s v="Apoyar la comercialización y dotación"/>
    <n v="9600000000"/>
    <n v="80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3-1100_x000a_"/>
    <s v="5/252/CC"/>
    <s v="20200042502853502019"/>
    <m/>
    <m/>
    <s v="252"/>
    <s v="Fortalecer 6.000 Mipymes, esquemas asociativos y establecimientos de comercio de los sectores económicos priorizados del departamento."/>
    <s v="Mipymes fortalecidas"/>
    <n v="6000"/>
    <n v="1200"/>
    <s v="P&gt;298168/02 0002"/>
    <s v="Apoyar registros y certificados"/>
    <n v="2800000000"/>
    <n v="35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3-1100_x000a_"/>
    <s v="5/252/CC"/>
    <s v="20200042502853502019"/>
    <m/>
    <m/>
    <s v="252"/>
    <s v="Fortalecer 6.000 Mipymes, esquemas asociativos y establecimientos de comercio de los sectores económicos priorizados del departamento."/>
    <s v="Mipymes fortalecidas"/>
    <n v="6000"/>
    <n v="1200"/>
    <s v="P&gt;298168/02 0004"/>
    <s v="Brindar asistencia técnica"/>
    <n v="15000000000"/>
    <n v="1500"/>
    <s v="Num"/>
    <m/>
    <m/>
    <m/>
    <s v="OK"/>
    <m/>
    <m/>
    <m/>
    <n v="0"/>
    <s v="OK"/>
    <s v="DIRECCIÓN DE DESARROLLO EMPRESARIAL"/>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3-1100_x000a_"/>
    <s v="5/252/CC"/>
    <s v="20200042502853502019"/>
    <m/>
    <m/>
    <s v="252"/>
    <s v="Fortalecer 6.000 Mipymes, esquemas asociativos y establecimientos de comercio de los sectores económicos priorizados del departamento."/>
    <s v="Mipymes fortalecidas"/>
    <n v="6000"/>
    <n v="1200"/>
    <s v="P&gt;298168/02 0008"/>
    <s v="Crear alianzas con entidades público-privadas"/>
    <n v="7000000000"/>
    <n v="14"/>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3-1100_x000a_"/>
    <s v="5/252/CC"/>
    <s v="20200042502853502019"/>
    <m/>
    <m/>
    <s v="252"/>
    <s v="Fortalecer 6.000 Mipymes, esquemas asociativos y establecimientos de comercio de los sectores económicos priorizados del departamento."/>
    <s v="Mipymes fortalecidas"/>
    <n v="6000"/>
    <n v="1200"/>
    <s v="P&gt;298168/02 0009"/>
    <s v="Realizar muestras empresariales"/>
    <n v="120000000"/>
    <n v="3"/>
    <s v="E"/>
    <m/>
    <m/>
    <m/>
    <s v="OK"/>
    <m/>
    <m/>
    <m/>
    <n v="0"/>
    <s v="OK"/>
    <m/>
  </r>
  <r>
    <s v="19"/>
    <s v="SALUD Y PROTECCIÓN SOCIAL"/>
    <s v="278988"/>
    <s v="2020004250291"/>
    <s v="P&gt;298178"/>
    <s v="Implementación de estrategias saludables para el mejoramiento de la Seguridad Alimentaria y Nutricional en el Departamento de C"/>
    <x v="0"/>
    <s v="P&gt;298178/01"/>
    <s v="1901009"/>
    <s v="Servicio de asistencia técnica institucional"/>
    <s v="2.3.2.02.02.009"/>
    <x v="12"/>
    <s v="3-1100"/>
    <s v="5/064/CC"/>
    <s v="20200042502911901009"/>
    <n v="100000000"/>
    <n v="0"/>
    <s v="064"/>
    <s v="Acreditar 14 ESEs como Instituciones Amigas de la Mujer y la Infancia Integral (IAMII)."/>
    <s v="ESEs acreditadas como IAMII"/>
    <n v="14"/>
    <n v="5"/>
    <m/>
    <m/>
    <m/>
    <m/>
    <m/>
    <m/>
    <m/>
    <m/>
    <m/>
    <m/>
    <m/>
    <m/>
    <m/>
    <m/>
    <m/>
  </r>
  <r>
    <s v="19"/>
    <s v="SALUD Y PROTECCIÓN SOCIAL"/>
    <s v="278988"/>
    <s v="2020004250291"/>
    <s v="P&gt;298178"/>
    <s v="Implementación de estrategias saludables para el mejoramiento de la Seguridad Alimentaria y Nutricional en el Departamento de C"/>
    <x v="1"/>
    <s v="P&gt;298178/01"/>
    <s v="1901009"/>
    <s v="Servicio de asistencia técnica institucional"/>
    <s v="2.3.2.02.02.009"/>
    <x v="12"/>
    <s v="3-1100"/>
    <s v="5/064/CC"/>
    <s v="20200042502911901009"/>
    <m/>
    <m/>
    <s v="064"/>
    <s v="Acreditar 14 ESEs como Instituciones Amigas de la Mujer y la Infancia Integral (IAMII)."/>
    <s v="ESEs acreditadas como IAMII"/>
    <n v="14"/>
    <n v="5"/>
    <s v="P&gt;298178/01 0002"/>
    <s v="Realizar la implementación de las salas de lactancia materna."/>
    <m/>
    <m/>
    <m/>
    <m/>
    <m/>
    <m/>
    <m/>
    <m/>
    <m/>
    <m/>
    <m/>
    <m/>
    <m/>
  </r>
  <r>
    <s v="19"/>
    <s v="SALUD Y PROTECCIÓN SOCIAL"/>
    <s v="278988"/>
    <s v="2020004250291"/>
    <s v="P&gt;298178"/>
    <s v="Implementación de estrategias saludables para el mejoramiento de la Seguridad Alimentaria y Nutricional en el Departamento de C"/>
    <x v="1"/>
    <s v="P&gt;298178/01"/>
    <s v="1901009"/>
    <s v="Servicio de asistencia técnica institucional"/>
    <s v="2.3.2.02.02.009"/>
    <x v="12"/>
    <s v="3-1100"/>
    <s v="5/064/CC"/>
    <s v="20200042502911901009"/>
    <m/>
    <m/>
    <s v="064"/>
    <s v="Acreditar 14 ESEs como Instituciones Amigas de la Mujer y la Infancia Integral (IAMII)."/>
    <s v="ESEs acreditadas como IAMII"/>
    <n v="14"/>
    <n v="5"/>
    <s v="P&gt;298178/01 0003"/>
    <s v="Certificar instituciones en IAMI a través de proceso de evaluación externa de la estrategia con enfoque integral."/>
    <n v="100000000"/>
    <n v="8"/>
    <s v="Num"/>
    <m/>
    <m/>
    <m/>
    <m/>
    <m/>
    <m/>
    <m/>
    <m/>
    <m/>
    <m/>
  </r>
  <r>
    <s v="19"/>
    <s v="SALUD Y PROTECCIÓN SOCIAL"/>
    <s v="278988"/>
    <s v="2020004250291"/>
    <s v="P&gt;298178"/>
    <s v="Implementación de estrategias saludables para el mejoramiento de la Seguridad Alimentaria y Nutricional en el Departamento de C"/>
    <x v="1"/>
    <s v="P&gt;298178/01"/>
    <s v="1901009"/>
    <s v="Servicio de asistencia técnica institucional"/>
    <s v="2.3.2.02.02.009"/>
    <x v="12"/>
    <s v="3-1100"/>
    <s v="5/064/CC"/>
    <s v="20200042502911901009"/>
    <m/>
    <m/>
    <s v="064"/>
    <s v="Acreditar 14 ESEs como Instituciones Amigas de la Mujer y la Infancia Integral (IAMII)."/>
    <s v="ESEs acreditadas como IAMII"/>
    <n v="14"/>
    <n v="5"/>
    <s v="P&gt;298178/01 0006"/>
    <s v="Realizar la concurrencia de Lactancia materna para el Departamento."/>
    <m/>
    <m/>
    <m/>
    <m/>
    <m/>
    <m/>
    <m/>
    <m/>
    <m/>
    <m/>
    <m/>
    <m/>
    <m/>
  </r>
  <r>
    <s v="19"/>
    <s v="SALUD Y PROTECCIÓN SOCIAL"/>
    <s v="278988"/>
    <s v="2020004250291"/>
    <s v="P&gt;298178"/>
    <s v="Implementación de estrategias saludables para el mejoramiento de la Seguridad Alimentaria y Nutricional en el Departamento de C"/>
    <x v="1"/>
    <s v="P&gt;298178/01"/>
    <s v="1901009"/>
    <s v="Servicio de asistencia técnica institucional"/>
    <s v="2.3.2.02.02.009"/>
    <x v="12"/>
    <s v="3-1100"/>
    <s v="5/064/CC"/>
    <s v="20200042502911901009"/>
    <m/>
    <m/>
    <s v="064"/>
    <s v="Acreditar 14 ESEs como Instituciones Amigas de la Mujer y la Infancia Integral (IAMII)."/>
    <s v="ESEs acreditadas como IAMII"/>
    <n v="14"/>
    <n v="5"/>
    <s v="P&gt;298178/01 0010"/>
    <s v="Realizar la implementación de la estrategia IAMII en las ESES a través del acompañamiento técnico, capacitación y asesoría."/>
    <m/>
    <m/>
    <m/>
    <m/>
    <m/>
    <m/>
    <m/>
    <m/>
    <m/>
    <m/>
    <m/>
    <m/>
    <m/>
  </r>
  <r>
    <s v="19"/>
    <s v="SALUD Y PROTECCIÓN SOCIAL"/>
    <s v="278988"/>
    <s v="2020004250291"/>
    <s v="P&gt;298178"/>
    <s v="Implementación de estrategias saludables para el mejoramiento de la Seguridad Alimentaria y Nutricional en el Departamento de C"/>
    <x v="1"/>
    <s v="P&gt;298178/01"/>
    <s v="1901009"/>
    <s v="Servicio de asistencia técnica institucional"/>
    <s v="2.3.2.02.02.009"/>
    <x v="12"/>
    <s v="3-1100"/>
    <s v="5/064/CC"/>
    <s v="20200042502911901009"/>
    <m/>
    <m/>
    <s v="064"/>
    <s v="Acreditar 14 ESEs como Instituciones Amigas de la Mujer y la Infancia Integral (IAMII)."/>
    <s v="ESEs acreditadas como IAMII"/>
    <n v="14"/>
    <n v="5"/>
    <s v="P&gt;298178/01 0011"/>
    <s v="Realizar asistencia técnica para el funcionamiento de los 3 bancos de leche humana del departamento"/>
    <m/>
    <m/>
    <m/>
    <m/>
    <m/>
    <m/>
    <m/>
    <m/>
    <m/>
    <m/>
    <m/>
    <m/>
    <m/>
  </r>
  <r>
    <s v="19"/>
    <s v="SALUD Y PROTECCIÓN SOCIAL"/>
    <s v="278988"/>
    <s v="2020004250291"/>
    <s v="P&gt;298178"/>
    <s v="Implementación de estrategias saludables para el mejoramiento de la Seguridad Alimentaria y Nutricional en el Departamento de C"/>
    <x v="1"/>
    <s v="P&gt;298178/01"/>
    <s v="1901009"/>
    <s v="Servicio de asistencia técnica institucional"/>
    <s v="2.3.2.02.02.009"/>
    <x v="12"/>
    <s v="3-1100"/>
    <s v="5/064/CC"/>
    <s v="20200042502911901009"/>
    <m/>
    <m/>
    <s v="064"/>
    <s v="Acreditar 14 ESEs como Instituciones Amigas de la Mujer y la Infancia Integral (IAMII)."/>
    <s v="ESEs acreditadas como IAMII"/>
    <n v="14"/>
    <n v="5"/>
    <s v="P&gt;298178/01 0012"/>
    <s v="Realizar la implementación del Programa Madre Canguro en las ESES del Departamento, mediante el fortalecimiento de capacidades en el talento humano."/>
    <m/>
    <m/>
    <m/>
    <m/>
    <m/>
    <m/>
    <m/>
    <m/>
    <m/>
    <m/>
    <m/>
    <m/>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3-1100_x000a_"/>
    <s v="5/252/CC"/>
    <s v="20200042502853502019"/>
    <m/>
    <m/>
    <s v="252"/>
    <s v="Fortalecer 6.000 Mipymes, esquemas asociativos y establecimientos de comercio de los sectores económicos priorizados del departamento."/>
    <s v="Mipymes fortalecidas"/>
    <n v="6000"/>
    <n v="1200"/>
    <s v="P&gt;298168/02 0023"/>
    <s v="Formar en competencias"/>
    <n v="1400000000"/>
    <n v="7"/>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3-1100_x000a_"/>
    <s v="5/252/CC"/>
    <s v="20200042502853502019"/>
    <m/>
    <m/>
    <s v="252"/>
    <s v="Fortalecer 6.000 Mipymes, esquemas asociativos y establecimientos de comercio de los sectores económicos priorizados del departamento."/>
    <s v="Mipymes fortalecidas"/>
    <n v="6000"/>
    <n v="1200"/>
    <s v="P&gt;298168/02 0024"/>
    <s v="Crear alianzas - intervención"/>
    <n v="2000000000"/>
    <n v="8"/>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3-1100_x000a_"/>
    <s v="5/252/CC"/>
    <s v="20200042502853502019"/>
    <m/>
    <m/>
    <s v="252"/>
    <s v="Fortalecer 6.000 Mipymes, esquemas asociativos y establecimientos de comercio de los sectores económicos priorizados del departamento."/>
    <s v="Mipymes fortalecidas"/>
    <n v="6000"/>
    <n v="1200"/>
    <s v="P&gt;298168/02 0025"/>
    <s v="Brindar asistencia técnica Intervención"/>
    <n v="1680000000"/>
    <n v="70"/>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3-1100_x000a_"/>
    <s v="5/252/CC"/>
    <s v="20200042502853502019"/>
    <m/>
    <m/>
    <s v="252"/>
    <s v="Fortalecer 6.000 Mipymes, esquemas asociativos y establecimientos de comercio de los sectores económicos priorizados del departamento."/>
    <s v="Mipymes fortalecidas"/>
    <n v="6000"/>
    <n v="1200"/>
    <s v="P&gt;298168/02 0026"/>
    <s v="Registros y certificados - Intervención"/>
    <n v="162000000"/>
    <n v="18"/>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3-1100_x000a_"/>
    <s v="5/252/CC"/>
    <s v="20200042502853502019"/>
    <m/>
    <m/>
    <s v="252"/>
    <s v="Fortalecer 6.000 Mipymes, esquemas asociativos y establecimientos de comercio de los sectores económicos priorizados del departamento."/>
    <s v="Mipymes fortalecidas"/>
    <n v="6000"/>
    <n v="1200"/>
    <s v="P&gt;298168/02 0027"/>
    <s v="Apoyar la dotación - Intervención"/>
    <n v="560000000"/>
    <n v="35"/>
    <s v="Num"/>
    <m/>
    <m/>
    <m/>
    <s v="OK"/>
    <m/>
    <m/>
    <m/>
    <n v="0"/>
    <s v="OK"/>
    <m/>
  </r>
  <r>
    <s v="35"/>
    <s v="COMERCIO, INDUSTRIA Y TURISMO"/>
    <s v="278702"/>
    <s v="2020004250285"/>
    <s v="P&gt;298168"/>
    <s v="Apoyo al emprendimiento y el fortalecimiento empresarial de las Mipymes y esquemas asociativos del Departamento de Cundinamarca"/>
    <x v="1"/>
    <s v="P&gt;298168/02"/>
    <s v="3502019"/>
    <s v="Servicio de asistencia técnica y acompañamiento productivo y empresarial"/>
    <s v="2.3.2.02.02.009"/>
    <x v="13"/>
    <s v="3-1100_x000a_"/>
    <s v="5/252/CC"/>
    <s v="20200042502853502019"/>
    <m/>
    <m/>
    <s v="252"/>
    <s v="Fortalecer 6.000 Mipymes, esquemas asociativos y establecimientos de comercio de los sectores económicos priorizados del departamento."/>
    <s v="Mipymes fortalecidas"/>
    <n v="6000"/>
    <n v="120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x v="0"/>
    <s v="P&gt;298168/03"/>
    <n v="3502023"/>
    <s v="Servicio de atención y asesoría a empresas y emprendedores"/>
    <s v="2.3.2.02.02.009"/>
    <x v="13"/>
    <s v="1-0102"/>
    <s v="5/253/AC"/>
    <s v="20200042502853502023"/>
    <n v="800000000"/>
    <s v="121700000"/>
    <s v="253"/>
    <s v="Consolidar 15 centros de integración y productividad unidos por el desarrollo &quot;CIPUEDO&quot;."/>
    <s v="Mipymes fortalecidas"/>
    <n v="15"/>
    <n v="5"/>
    <m/>
    <m/>
    <m/>
    <m/>
    <m/>
    <m/>
    <m/>
    <m/>
    <m/>
    <m/>
    <m/>
    <m/>
    <m/>
    <m/>
    <m/>
  </r>
  <r>
    <s v="35"/>
    <s v="COMERCIO, INDUSTRIA Y TURISMO"/>
    <s v="278702"/>
    <s v="2020004250285"/>
    <s v="P&gt;298168"/>
    <s v="Apoyo al emprendimiento y el fortalecimiento empresarial de las Mipymes y esquemas asociativos del Departamento de Cundinamarca"/>
    <x v="1"/>
    <s v="P&gt;298168/03"/>
    <n v="3502023"/>
    <s v="Servicio de atención y asesoría a empresas y emprendedores"/>
    <s v="2.3.2.02.02.009"/>
    <x v="13"/>
    <s v="1-0102"/>
    <s v="5/253/AC"/>
    <s v="20200042502853502023"/>
    <m/>
    <m/>
    <s v="253"/>
    <s v="Consolidar 15 centros de integración y productividad unidos por el desarrollo &quot;CIPUEDO&quot;."/>
    <s v="Mipymes fortalecidas"/>
    <n v="15"/>
    <n v="5"/>
    <s v="P&gt;298168/03 0013"/>
    <s v="Asesorar proyectos"/>
    <s v=" 2400000000,00 "/>
    <n v="120"/>
    <s v="Num"/>
    <m/>
    <m/>
    <m/>
    <s v="OK"/>
    <m/>
    <m/>
    <m/>
    <n v="0"/>
    <s v="OK"/>
    <m/>
  </r>
  <r>
    <s v="35"/>
    <s v="COMERCIO, INDUSTRIA Y TURISMO"/>
    <s v="278702"/>
    <s v="2020004250285"/>
    <s v="P&gt;298168"/>
    <s v="Apoyo al emprendimiento y el fortalecimiento empresarial de las Mipymes y esquemas asociativos del Departamento de Cundinamarca"/>
    <x v="1"/>
    <s v="P&gt;298168/03"/>
    <n v="3502023"/>
    <s v="Servicio de atención y asesoría a empresas y emprendedores"/>
    <s v="2.3.2.02.02.009"/>
    <x v="13"/>
    <s v="1-0102"/>
    <s v="5/253/AC"/>
    <s v="20200042502853502023"/>
    <m/>
    <m/>
    <s v="253"/>
    <s v="Consolidar 15 centros de integración y productividad unidos por el desarrollo &quot;CIPUEDO&quot;."/>
    <s v="Mipymes fortalecidas"/>
    <n v="15"/>
    <n v="5"/>
    <s v="P&gt;298168/03 0015"/>
    <s v="Formar en competencias"/>
    <s v=" 200000000,00 "/>
    <n v="20"/>
    <s v="Num"/>
    <m/>
    <m/>
    <m/>
    <s v="OK"/>
    <m/>
    <m/>
    <m/>
    <n v="0"/>
    <s v="OK"/>
    <m/>
  </r>
  <r>
    <s v="35"/>
    <s v="COMERCIO, INDUSTRIA Y TURISMO"/>
    <s v="278702"/>
    <s v="2020004250285"/>
    <s v="P&gt;298168"/>
    <s v="Apoyo al emprendimiento y el fortalecimiento empresarial de las Mipymes y esquemas asociativos del Departamento de Cundinamarca"/>
    <x v="1"/>
    <s v="P&gt;298168/03"/>
    <n v="3502023"/>
    <s v="Servicio de atención y asesoría a empresas y emprendedores"/>
    <s v="2.3.2.02.02.009"/>
    <x v="13"/>
    <s v="1-0102"/>
    <s v="5/253/AC"/>
    <s v="20200042502853502023"/>
    <m/>
    <m/>
    <s v="253"/>
    <s v="Consolidar 15 centros de integración y productividad unidos por el desarrollo &quot;CIPUEDO&quot;."/>
    <s v="Mipymes fortalecidas"/>
    <n v="15"/>
    <n v="5"/>
    <s v="P&gt;298168/03 0016"/>
    <s v="Promocionar los CIPUEDO"/>
    <s v=" 750000000,00 "/>
    <n v="15"/>
    <s v="Num"/>
    <m/>
    <m/>
    <m/>
    <s v="OK"/>
    <m/>
    <m/>
    <m/>
    <n v="0"/>
    <s v="OK"/>
    <s v="DIRECCIÓN DE DESARROLLO EMPRESARIAL"/>
  </r>
  <r>
    <s v="35"/>
    <s v="COMERCIO, INDUSTRIA Y TURISMO"/>
    <s v="278702"/>
    <s v="2020004250285"/>
    <s v="P&gt;298168"/>
    <s v="Apoyo al emprendimiento y el fortalecimiento empresarial de las Mipymes y esquemas asociativos del Departamento de Cundinamarca"/>
    <x v="1"/>
    <s v="P&gt;298168/03"/>
    <n v="3502023"/>
    <s v="Servicio de atención y asesoría a empresas y emprendedores"/>
    <s v="2.3.2.02.02.009"/>
    <x v="13"/>
    <s v="1-0102"/>
    <s v="5/253/AC"/>
    <s v="20200042502853502023"/>
    <m/>
    <m/>
    <s v="253"/>
    <s v="Consolidar 15 centros de integración y productividad unidos por el desarrollo &quot;CIPUEDO&quot;."/>
    <s v="Mipymes fortalecidas"/>
    <n v="15"/>
    <n v="5"/>
    <s v="P&gt;298168/03 0021"/>
    <s v="Dotar y adecuar los CIPUEDO"/>
    <s v=" 1200000000,00 "/>
    <n v="15"/>
    <s v="Num"/>
    <m/>
    <m/>
    <m/>
    <s v="OK"/>
    <m/>
    <m/>
    <m/>
    <n v="0"/>
    <s v="OK"/>
    <m/>
  </r>
  <r>
    <s v="35"/>
    <s v="COMERCIO, INDUSTRIA Y TURISMO"/>
    <s v="278702"/>
    <s v="2020004250285"/>
    <s v="P&gt;298168"/>
    <s v="Apoyo al emprendimiento y el fortalecimiento empresarial de las Mipymes y esquemas asociativos del Departamento de Cundinamarca"/>
    <x v="0"/>
    <s v="P&gt;298168/03"/>
    <n v="3502023"/>
    <s v="Servicio de atención y asesoría a empresas y emprendedores"/>
    <s v="2.3.2.02.02.009"/>
    <x v="13"/>
    <s v="1-0100"/>
    <s v="5/253/CC"/>
    <s v="20200042502853502023"/>
    <n v="500000000"/>
    <n v="0"/>
    <s v="253"/>
    <s v="Consolidar 15 centros de integración y productividad unidos por el desarrollo &quot;CIPUEDO&quot;."/>
    <s v="Mipymes fortalecidas"/>
    <n v="15"/>
    <n v="5"/>
    <m/>
    <m/>
    <m/>
    <m/>
    <m/>
    <m/>
    <m/>
    <m/>
    <m/>
    <m/>
    <m/>
    <m/>
    <m/>
    <m/>
    <m/>
  </r>
  <r>
    <s v="35"/>
    <s v="COMERCIO, INDUSTRIA Y TURISMO"/>
    <s v="278702"/>
    <s v="2020004250285"/>
    <s v="P&gt;298168"/>
    <s v="Apoyo al emprendimiento y el fortalecimiento empresarial de las Mipymes y esquemas asociativos del Departamento de Cundinamarca"/>
    <x v="1"/>
    <s v="P&gt;298168/03"/>
    <n v="3502023"/>
    <s v="Servicio de atención y asesoría a empresas y emprendedores"/>
    <s v="2.3.2.02.02.009"/>
    <x v="13"/>
    <s v="1-0100"/>
    <s v="5/253/CC"/>
    <s v="20200042502853502023"/>
    <m/>
    <m/>
    <s v="253"/>
    <s v="Consolidar 15 centros de integración y productividad unidos por el desarrollo &quot;CIPUEDO&quot;."/>
    <s v="Mipymes fortalecidas"/>
    <n v="15"/>
    <n v="5"/>
    <s v="P&gt;298168/03 0013"/>
    <s v="Asesorar proyectos"/>
    <s v=" 2400000000,00 "/>
    <n v="120"/>
    <s v="Num"/>
    <m/>
    <m/>
    <m/>
    <s v="OK"/>
    <m/>
    <m/>
    <m/>
    <n v="0"/>
    <s v="OK"/>
    <m/>
  </r>
  <r>
    <s v="35"/>
    <s v="COMERCIO, INDUSTRIA Y TURISMO"/>
    <s v="278702"/>
    <s v="2020004250285"/>
    <s v="P&gt;298168"/>
    <s v="Apoyo al emprendimiento y el fortalecimiento empresarial de las Mipymes y esquemas asociativos del Departamento de Cundinamarca"/>
    <x v="1"/>
    <s v="P&gt;298168/03"/>
    <n v="3502023"/>
    <s v="Servicio de atención y asesoría a empresas y emprendedores"/>
    <s v="2.3.2.02.02.009"/>
    <x v="13"/>
    <s v="1-0100"/>
    <s v="5/253/CC"/>
    <s v="20200042502853502023"/>
    <m/>
    <m/>
    <s v="253"/>
    <s v="Consolidar 15 centros de integración y productividad unidos por el desarrollo &quot;CIPUEDO&quot;."/>
    <s v="Mipymes fortalecidas"/>
    <n v="15"/>
    <n v="5"/>
    <s v="P&gt;298168/03 0015"/>
    <s v="Formar en competencias"/>
    <s v=" 200000000,00 "/>
    <n v="20"/>
    <s v="Num"/>
    <m/>
    <m/>
    <m/>
    <s v="OK"/>
    <m/>
    <m/>
    <m/>
    <n v="0"/>
    <s v="OK"/>
    <m/>
  </r>
  <r>
    <s v="35"/>
    <s v="COMERCIO, INDUSTRIA Y TURISMO"/>
    <s v="278702"/>
    <s v="2020004250285"/>
    <s v="P&gt;298168"/>
    <s v="Apoyo al emprendimiento y el fortalecimiento empresarial de las Mipymes y esquemas asociativos del Departamento de Cundinamarca"/>
    <x v="1"/>
    <s v="P&gt;298168/03"/>
    <n v="3502023"/>
    <s v="Servicio de atención y asesoría a empresas y emprendedores"/>
    <s v="2.3.2.02.02.009"/>
    <x v="13"/>
    <s v="1-0100"/>
    <s v="5/253/CC"/>
    <s v="20200042502853502023"/>
    <m/>
    <m/>
    <s v="253"/>
    <s v="Consolidar 15 centros de integración y productividad unidos por el desarrollo &quot;CIPUEDO&quot;."/>
    <s v="Mipymes fortalecidas"/>
    <n v="15"/>
    <n v="5"/>
    <s v="P&gt;298168/03 0016"/>
    <s v="Promocionar los CIPUEDO"/>
    <s v=" 750000000,00 "/>
    <n v="15"/>
    <s v="Num"/>
    <m/>
    <m/>
    <m/>
    <s v="OK"/>
    <m/>
    <m/>
    <m/>
    <n v="0"/>
    <s v="OK"/>
    <s v="DIRECCIÓN DE DESARROLLO EMPRESARIAL"/>
  </r>
  <r>
    <s v="35"/>
    <s v="COMERCIO, INDUSTRIA Y TURISMO"/>
    <s v="278702"/>
    <s v="2020004250285"/>
    <s v="P&gt;298168"/>
    <s v="Apoyo al emprendimiento y el fortalecimiento empresarial de las Mipymes y esquemas asociativos del Departamento de Cundinamarca"/>
    <x v="1"/>
    <s v="P&gt;298168/03"/>
    <n v="3502023"/>
    <s v="Servicio de atención y asesoría a empresas y emprendedores"/>
    <s v="2.3.2.02.02.009"/>
    <x v="13"/>
    <s v="1-0100"/>
    <s v="5/253/CC"/>
    <s v="20200042502853502023"/>
    <m/>
    <m/>
    <s v="253"/>
    <s v="Consolidar 15 centros de integración y productividad unidos por el desarrollo &quot;CIPUEDO&quot;."/>
    <s v="Mipymes fortalecidas"/>
    <n v="15"/>
    <n v="5"/>
    <s v="P&gt;298168/03 0021"/>
    <s v="Dotar y adecuar los CIPUEDO"/>
    <s v=" 1200000000,00 "/>
    <n v="15"/>
    <s v="Num"/>
    <m/>
    <m/>
    <m/>
    <s v="OK"/>
    <m/>
    <m/>
    <m/>
    <n v="0"/>
    <s v="OK"/>
    <m/>
  </r>
  <r>
    <s v="17"/>
    <s v="AGRICULTURA Y DESARROLLO RURAL"/>
    <s v="273186"/>
    <s v="2020004250288"/>
    <s v="P&gt;298171"/>
    <s v="Fortalecimiento de la productividad y competitividad del sector agropecuario del Departamento de Cundinamarca"/>
    <x v="0"/>
    <s v="P&gt;298171/01"/>
    <s v="1702021"/>
    <s v="Servicio de acompañamiento productivo y empresarial"/>
    <s v="2.3.2.01.01.003.02.01"/>
    <x v="13"/>
    <s v="6-4400"/>
    <s v="5/196/CC"/>
    <s v="20200042502881702021"/>
    <n v="4000000000"/>
    <n v="0"/>
    <s v="196"/>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m/>
    <m/>
    <m/>
    <m/>
    <m/>
    <m/>
    <m/>
    <m/>
    <m/>
    <m/>
    <m/>
    <m/>
    <m/>
    <m/>
    <m/>
  </r>
  <r>
    <s v="19"/>
    <s v="SALUD Y PROTECCIÓN SOCIAL"/>
    <s v="278988"/>
    <s v="2020004250291"/>
    <s v="P&gt;298178"/>
    <s v="Implementación de estrategias saludables para el mejoramiento de la Seguridad Alimentaria y Nutricional en el Departamento de C"/>
    <x v="0"/>
    <s v="P&gt;298178/04"/>
    <s v="1901118"/>
    <s v="Servicio de gestión del riesgo para temas de consumo y aprovechamiento biológico de los alimentos, calidad e inocuidad de los alimentos"/>
    <s v="2.3.2.02.02.009"/>
    <x v="12"/>
    <s v="3-1100"/>
    <s v="5/073/CC"/>
    <s v="20200042502911901118"/>
    <n v="150000000"/>
    <n v="0"/>
    <s v="073"/>
    <s v="Implementar 4 ESEs como Centros Regionales de atención integral a la desnutrición aguda en menores de 5 años."/>
    <s v="ESEs implementadas como Centros Regionales de atención integral a la Desnutrición aguda en menores de 5 años"/>
    <n v="4"/>
    <n v="1"/>
    <m/>
    <m/>
    <m/>
    <m/>
    <m/>
    <m/>
    <m/>
    <m/>
    <m/>
    <m/>
    <m/>
    <m/>
    <m/>
    <m/>
    <m/>
  </r>
  <r>
    <s v="19"/>
    <s v="SALUD Y PROTECCIÓN SOCIAL"/>
    <s v="278988"/>
    <s v="2020004250291"/>
    <s v="P&gt;298178"/>
    <s v="Implementación de estrategias saludables para el mejoramiento de la Seguridad Alimentaria y Nutricional en el Departamento de C"/>
    <x v="1"/>
    <s v="P&gt;298178/04"/>
    <s v="1901118"/>
    <s v="Servicio de gestión del riesgo para temas de consumo y aprovechamiento biológico de los alimentos, calidad e inocuidad de los alimentos"/>
    <s v="2.3.2.02.02.009"/>
    <x v="12"/>
    <s v="3-1100"/>
    <s v="5/073/CC"/>
    <s v="20200042502911901118"/>
    <m/>
    <m/>
    <s v="073"/>
    <s v="Implementar 4 ESEs como Centros Regionales de atención integral a la desnutrición aguda en menores de 5 años."/>
    <s v="ESEs implementadas como Centros Regionales de atención integral a la Desnutrición aguda en menores de 5 años"/>
    <n v="4"/>
    <n v="1"/>
    <s v="P&gt;298178/04 0001"/>
    <s v="Realizar la Conformación de redes de apoyo comunitario a la lactancia materna y la alimentación infantil."/>
    <m/>
    <m/>
    <m/>
    <m/>
    <m/>
    <m/>
    <m/>
    <m/>
    <m/>
    <m/>
    <m/>
    <m/>
    <m/>
  </r>
  <r>
    <s v="19"/>
    <s v="SALUD Y PROTECCIÓN SOCIAL"/>
    <s v="278988"/>
    <s v="2020004250291"/>
    <s v="P&gt;298178"/>
    <s v="Implementación de estrategias saludables para el mejoramiento de la Seguridad Alimentaria y Nutricional en el Departamento de C"/>
    <x v="1"/>
    <s v="P&gt;298178/04"/>
    <s v="1901118"/>
    <s v="Servicio de gestión del riesgo para temas de consumo y aprovechamiento biológico de los alimentos, calidad e inocuidad de los alimentos"/>
    <s v="2.3.2.02.02.009"/>
    <x v="12"/>
    <s v="3-1100"/>
    <s v="5/073/CC"/>
    <s v="20200042502911901118"/>
    <m/>
    <m/>
    <s v="073"/>
    <s v="Implementar 4 ESEs como Centros Regionales de atención integral a la desnutrición aguda en menores de 5 años."/>
    <s v="ESEs implementadas como Centros Regionales de atención integral a la Desnutrición aguda en menores de 5 años"/>
    <n v="4"/>
    <n v="1"/>
    <s v="P&gt;298178/04 0007"/>
    <s v="Realizar el fortalecimiento del sistema de vigilancia nutricional y el Mantenimiento software MANGO."/>
    <n v="100000000"/>
    <n v="1"/>
    <s v="Num"/>
    <m/>
    <m/>
    <m/>
    <m/>
    <m/>
    <m/>
    <m/>
    <m/>
    <m/>
    <m/>
  </r>
  <r>
    <s v="19"/>
    <s v="SALUD Y PROTECCIÓN SOCIAL"/>
    <s v="278988"/>
    <s v="2020004250291"/>
    <s v="P&gt;298178"/>
    <s v="Implementación de estrategias saludables para el mejoramiento de la Seguridad Alimentaria y Nutricional en el Departamento de C"/>
    <x v="1"/>
    <s v="P&gt;298178/04"/>
    <s v="1901118"/>
    <s v="Servicio de gestión del riesgo para temas de consumo y aprovechamiento biológico de los alimentos, calidad e inocuidad de los alimentos"/>
    <s v="2.3.2.02.02.009"/>
    <x v="12"/>
    <s v="3-1100"/>
    <s v="5/073/CC"/>
    <s v="20200042502911901118"/>
    <m/>
    <m/>
    <s v="073"/>
    <s v="Implementar 4 ESEs como Centros Regionales de atención integral a la desnutrición aguda en menores de 5 años."/>
    <s v="ESEs implementadas como Centros Regionales de atención integral a la Desnutrición aguda en menores de 5 años"/>
    <n v="4"/>
    <n v="1"/>
    <s v="P&gt;298178/04 0008"/>
    <s v="Brindar asistencia técnica y acompañamiento a actores comunitarios e institucionales en la ruta de manejo integral de la desnutrición aguda en menores de 5 años."/>
    <m/>
    <m/>
    <m/>
    <m/>
    <m/>
    <m/>
    <m/>
    <m/>
    <m/>
    <m/>
    <m/>
    <m/>
    <m/>
  </r>
  <r>
    <s v="19"/>
    <s v="SALUD Y PROTECCIÓN SOCIAL"/>
    <s v="278988"/>
    <s v="2020004250291"/>
    <s v="P&gt;298178"/>
    <s v="Implementación de estrategias saludables para el mejoramiento de la Seguridad Alimentaria y Nutricional en el Departamento de C"/>
    <x v="1"/>
    <s v="P&gt;298178/04"/>
    <s v="1901118"/>
    <s v="Servicio de gestión del riesgo para temas de consumo y aprovechamiento biológico de los alimentos, calidad e inocuidad de los alimentos"/>
    <s v="2.3.2.02.02.009"/>
    <x v="12"/>
    <s v="3-1100"/>
    <s v="5/073/CC"/>
    <s v="20200042502911901118"/>
    <m/>
    <m/>
    <s v="073"/>
    <s v="Implementar 4 ESEs como Centros Regionales de atención integral a la desnutrición aguda en menores de 5 años."/>
    <s v="ESEs implementadas como Centros Regionales de atención integral a la Desnutrición aguda en menores de 5 años"/>
    <n v="4"/>
    <n v="1"/>
    <s v="P&gt;298178/04 0013"/>
    <s v="Realizar asistencia técnica a actores comunitarios e institucionales en la ruta de promoción y mantenimiento en primera infancia."/>
    <n v="50000000"/>
    <n v="52"/>
    <s v="Num"/>
    <m/>
    <m/>
    <m/>
    <m/>
    <m/>
    <m/>
    <m/>
    <m/>
    <m/>
    <m/>
  </r>
  <r>
    <s v="17"/>
    <s v="AGRICULTURA Y DESARROLLO RURAL"/>
    <s v="273186"/>
    <s v="2020004250288"/>
    <s v="P&gt;298171"/>
    <s v="Fortalecimiento de la productividad y competitividad del sector agropecuario del Departamento de Cundinamarca"/>
    <x v="1"/>
    <s v="P&gt;298171/01"/>
    <s v="1702021"/>
    <s v="Servicio de acompañamiento productivo y empresarial"/>
    <s v="2.3.2.01.01.003.02.01"/>
    <x v="13"/>
    <s v="6-4400"/>
    <s v="5/196/CC"/>
    <s v="20200042502881702021"/>
    <m/>
    <m/>
    <s v="196"/>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s v="P&gt;298171/01 0001"/>
    <s v="Apropiar conocimiento actual a través de actividades de capacitación y extensión propias de las cadenas productivas."/>
    <n v="1800000000"/>
    <n v="5000"/>
    <s v="Num"/>
    <m/>
    <m/>
    <m/>
    <s v="OK"/>
    <m/>
    <m/>
    <m/>
    <n v="0"/>
    <s v="OK"/>
    <m/>
  </r>
  <r>
    <s v="17"/>
    <s v="AGRICULTURA Y DESARROLLO RURAL"/>
    <s v="273186"/>
    <s v="2020004250288"/>
    <s v="P&gt;298171"/>
    <s v="Fortalecimiento de la productividad y competitividad del sector agropecuario del Departamento de Cundinamarca"/>
    <x v="1"/>
    <s v="P&gt;298171/01"/>
    <s v="1702021"/>
    <s v="Servicio de acompañamiento productivo y empresarial"/>
    <s v="2.3.2.01.01.003.02.01"/>
    <x v="13"/>
    <s v="6-4400"/>
    <s v="5/196/CC"/>
    <s v="20200042502881702021"/>
    <m/>
    <m/>
    <s v="196"/>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s v="P&gt;298171/01 0003"/>
    <s v="Articular proyectos con entidades públicas y/o privadas del orden nacional e internacional"/>
    <n v="1500000000"/>
    <n v="10"/>
    <s v="Num"/>
    <m/>
    <m/>
    <m/>
    <s v="OK"/>
    <m/>
    <m/>
    <m/>
    <n v="0"/>
    <s v="OK"/>
    <m/>
  </r>
  <r>
    <s v="17"/>
    <s v="AGRICULTURA Y DESARROLLO RURAL"/>
    <s v="273186"/>
    <s v="2020004250288"/>
    <s v="P&gt;298171"/>
    <s v="Fortalecimiento de la productividad y competitividad del sector agropecuario del Departamento de Cundinamarca"/>
    <x v="1"/>
    <s v="P&gt;298171/01"/>
    <s v="1702021"/>
    <s v="Servicio de acompañamiento productivo y empresarial"/>
    <s v="2.3.2.01.01.003.02.01"/>
    <x v="13"/>
    <s v="6-4400"/>
    <s v="5/196/CC"/>
    <s v="20200042502881702021"/>
    <m/>
    <m/>
    <s v="196"/>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s v="P&gt;298171/01 0008"/>
    <s v="Suministrar activos productivos a la poblaciònrural"/>
    <n v="20060000000"/>
    <n v="8500"/>
    <s v="Num"/>
    <d v="2021-03-01T00:00:00"/>
    <n v="10"/>
    <n v="8500"/>
    <s v="OK"/>
    <n v="4000000000"/>
    <m/>
    <m/>
    <n v="4000000000"/>
    <s v="OK"/>
    <s v="DIRECCIÓN DE DESARROLLO EMPRESARIAL"/>
  </r>
  <r>
    <s v="17"/>
    <s v="AGRICULTURA Y DESARROLLO RURAL"/>
    <s v="273186"/>
    <s v="2020004250288"/>
    <s v="P&gt;298171"/>
    <s v="Fortalecimiento de la productividad y competitividad del sector agropecuario del Departamento de Cundinamarca"/>
    <x v="0"/>
    <s v="P&gt;298171/01"/>
    <s v="1702021"/>
    <s v="Servicio de acompañamiento productivo y empresarial"/>
    <s v="2.3.2.01.01.003.02.01"/>
    <x v="13"/>
    <s v="1-0100"/>
    <s v="5/196/CC"/>
    <s v="20200042502881702021"/>
    <n v="5129587200"/>
    <n v="3929006689"/>
    <s v="196"/>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m/>
    <m/>
    <m/>
    <m/>
    <m/>
    <m/>
    <m/>
    <m/>
    <m/>
    <m/>
    <m/>
    <m/>
    <m/>
    <m/>
    <m/>
  </r>
  <r>
    <s v="17"/>
    <s v="AGRICULTURA Y DESARROLLO RURAL"/>
    <s v="273186"/>
    <s v="2020004250288"/>
    <s v="P&gt;298171"/>
    <s v="Fortalecimiento de la productividad y competitividad del sector agropecuario del Departamento de Cundinamarca"/>
    <x v="1"/>
    <s v="P&gt;298171/01"/>
    <s v="1702021"/>
    <s v="Servicio de acompañamiento productivo y empresarial"/>
    <s v="2.3.2.01.01.003.02.01"/>
    <x v="13"/>
    <s v="1-0100"/>
    <s v="5/196/CC"/>
    <s v="20200042502881702021"/>
    <m/>
    <m/>
    <s v="196"/>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s v="P&gt;298171/01 0001"/>
    <s v="Apropiar conocimiento actual a través de actividades de capacitación y extensión propias de las cadenas productivas."/>
    <n v="1800000000"/>
    <n v="5000"/>
    <s v="Num"/>
    <m/>
    <m/>
    <m/>
    <s v="OK"/>
    <m/>
    <m/>
    <m/>
    <n v="0"/>
    <s v="OK"/>
    <m/>
  </r>
  <r>
    <s v="17"/>
    <s v="AGRICULTURA Y DESARROLLO RURAL"/>
    <s v="273186"/>
    <s v="2020004250288"/>
    <s v="P&gt;298171"/>
    <s v="Fortalecimiento de la productividad y competitividad del sector agropecuario del Departamento de Cundinamarca"/>
    <x v="1"/>
    <s v="P&gt;298171/01"/>
    <s v="1702021"/>
    <s v="Servicio de acompañamiento productivo y empresarial"/>
    <s v="2.3.2.01.01.003.02.01"/>
    <x v="13"/>
    <s v="1-0100"/>
    <s v="5/196/CC"/>
    <s v="20200042502881702021"/>
    <m/>
    <m/>
    <s v="196"/>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s v="P&gt;298171/01 0003"/>
    <s v="Articular proyectos con entidades públicas y/o privadas del orden nacional e internacional"/>
    <n v="1500000000"/>
    <n v="10"/>
    <s v="Num"/>
    <m/>
    <m/>
    <m/>
    <s v="OK"/>
    <m/>
    <m/>
    <m/>
    <n v="0"/>
    <s v="OK"/>
    <m/>
  </r>
  <r>
    <s v="17"/>
    <s v="AGRICULTURA Y DESARROLLO RURAL"/>
    <s v="273186"/>
    <s v="2020004250288"/>
    <s v="P&gt;298171"/>
    <s v="Fortalecimiento de la productividad y competitividad del sector agropecuario del Departamento de Cundinamarca"/>
    <x v="1"/>
    <s v="P&gt;298171/01"/>
    <s v="1702021"/>
    <s v="Servicio de acompañamiento productivo y empresarial"/>
    <s v="2.3.2.01.01.003.02.01"/>
    <x v="13"/>
    <s v="1-0100"/>
    <s v="5/196/CC"/>
    <s v="20200042502881702021"/>
    <m/>
    <m/>
    <s v="196"/>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s v="P&gt;298171/01 0008"/>
    <s v="Suministrar activos productivos a la poblaciònrural"/>
    <n v="20060000000"/>
    <n v="8500"/>
    <s v="Num"/>
    <d v="2021-01-15T00:00:00"/>
    <n v="11"/>
    <n v="8500"/>
    <s v="OK"/>
    <n v="5129587200"/>
    <m/>
    <m/>
    <n v="5129587200"/>
    <s v="OK"/>
    <s v="DIRECCIÓN DE DESARROLLO EMPRESARIAL"/>
  </r>
  <r>
    <s v="17"/>
    <s v="AGRICULTURA Y DESARROLLO RURAL"/>
    <s v="273186"/>
    <s v="2020004250288"/>
    <s v="P&gt;298171"/>
    <s v="Fortalecimiento de la productividad y competitividad del sector agropecuario del Departamento de Cundinamarca"/>
    <x v="0"/>
    <s v="P&gt;298171/01"/>
    <s v="1702021"/>
    <s v="Servicio de acompañamiento productivo y empresarial"/>
    <s v="2.3.2.01.01.003.02.01"/>
    <x v="13"/>
    <s v="6-4402"/>
    <s v="5/196/AC"/>
    <s v="20200042502881702021"/>
    <n v="9686000000"/>
    <m/>
    <s v="196"/>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m/>
    <m/>
    <m/>
    <m/>
    <m/>
    <m/>
    <m/>
    <m/>
    <m/>
    <m/>
    <m/>
    <m/>
    <m/>
    <m/>
    <m/>
  </r>
  <r>
    <s v="17"/>
    <s v="AGRICULTURA Y DESARROLLO RURAL"/>
    <s v="273186"/>
    <s v="2020004250288"/>
    <s v="P&gt;298171"/>
    <s v="Fortalecimiento de la productividad y competitividad del sector agropecuario del Departamento de Cundinamarca"/>
    <x v="1"/>
    <s v="P&gt;298171/01"/>
    <s v="1702021"/>
    <s v="Servicio de acompañamiento productivo y empresarial"/>
    <s v="2.3.2.01.01.003.02.01"/>
    <x v="13"/>
    <s v="6-4402"/>
    <s v="5/196/AC"/>
    <s v="20200042502881702021"/>
    <m/>
    <m/>
    <s v="196"/>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s v="P&gt;298171/01 0001"/>
    <s v="Apropiar conocimiento actual a través de actividades de capacitación y extensión propias de las cadenas productivas."/>
    <n v="1800000000"/>
    <n v="5000"/>
    <s v="Num"/>
    <m/>
    <m/>
    <m/>
    <s v="OK"/>
    <m/>
    <m/>
    <m/>
    <n v="0"/>
    <s v="OK"/>
    <m/>
  </r>
  <r>
    <s v="17"/>
    <s v="AGRICULTURA Y DESARROLLO RURAL"/>
    <s v="273186"/>
    <s v="2020004250288"/>
    <s v="P&gt;298171"/>
    <s v="Fortalecimiento de la productividad y competitividad del sector agropecuario del Departamento de Cundinamarca"/>
    <x v="1"/>
    <s v="P&gt;298171/01"/>
    <s v="1702021"/>
    <s v="Servicio de acompañamiento productivo y empresarial"/>
    <s v="2.3.2.01.01.003.02.01"/>
    <x v="13"/>
    <s v="6-4402"/>
    <s v="5/196/AC"/>
    <s v="20200042502881702021"/>
    <m/>
    <m/>
    <s v="196"/>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s v="P&gt;298171/01 0003"/>
    <s v="Articular proyectos con entidades públicas y/o privadas del orden nacional e internacional"/>
    <n v="1500000000"/>
    <n v="10"/>
    <s v="Num"/>
    <m/>
    <m/>
    <m/>
    <s v="OK"/>
    <m/>
    <m/>
    <m/>
    <n v="0"/>
    <s v="OK"/>
    <m/>
  </r>
  <r>
    <s v="17"/>
    <s v="AGRICULTURA Y DESARROLLO RURAL"/>
    <s v="273186"/>
    <s v="2020004250288"/>
    <s v="P&gt;298171"/>
    <s v="Fortalecimiento de la productividad y competitividad del sector agropecuario del Departamento de Cundinamarca"/>
    <x v="1"/>
    <s v="P&gt;298171/01"/>
    <s v="1702021"/>
    <s v="Servicio de acompañamiento productivo y empresarial"/>
    <s v="2.3.2.01.01.003.02.01"/>
    <x v="13"/>
    <s v="6-4402"/>
    <s v="5/196/AC"/>
    <s v="20200042502881702021"/>
    <m/>
    <m/>
    <s v="196"/>
    <s v="Intervenir 30.000 unidades productivas agropecuarias con el fortalecimiento de cadenas productivas a través de estrategias tecnológicas, programas de riego intrapredial y de producción en ambientes controlados, mano de obra calificada y soporte empresaria"/>
    <s v="Unidades productivas agropecuarias intervenidas"/>
    <n v="30000"/>
    <n v="8500"/>
    <s v="P&gt;298171/01 0008"/>
    <s v="Suministrar activos productivos a la poblaciònrural"/>
    <n v="20060000000"/>
    <n v="8500"/>
    <s v="Num"/>
    <d v="2021-01-15T00:00:00"/>
    <n v="11"/>
    <n v="8500"/>
    <s v="OK"/>
    <m/>
    <m/>
    <m/>
    <n v="0"/>
    <s v="OK"/>
    <s v="DIRECCIÓN DE DESARROLLO EMPRESARIAL"/>
  </r>
  <r>
    <s v="17"/>
    <s v="AGRICULTURA Y DESARROLLO RURAL"/>
    <s v="273186"/>
    <s v="2020004250288"/>
    <s v="P&gt;298171"/>
    <s v="Fortalecimiento de la productividad y competitividad del sector agropecuario del Departamento de Cundinamarca"/>
    <x v="0"/>
    <s v="P&gt;298171/02"/>
    <s v="1702040"/>
    <s v="Servicio de fomento a la asociatividad"/>
    <s v="2.3.2.01.01.003.02.01"/>
    <x v="13"/>
    <s v="6-4400"/>
    <s v="5/197/CC"/>
    <s v="20200042502881702040"/>
    <n v="2000000000"/>
    <n v="0"/>
    <s v="197"/>
    <s v="Potencializar 150 organizaciones de productores agropecuarios."/>
    <s v="Organizaciones de productores potencializados"/>
    <n v="150"/>
    <n v="50"/>
    <m/>
    <m/>
    <m/>
    <m/>
    <m/>
    <m/>
    <m/>
    <m/>
    <m/>
    <m/>
    <m/>
    <m/>
    <m/>
    <m/>
    <m/>
  </r>
  <r>
    <s v="17"/>
    <s v="AGRICULTURA Y DESARROLLO RURAL"/>
    <s v="273186"/>
    <s v="2020004250288"/>
    <s v="P&gt;298171"/>
    <s v="Fortalecimiento de la productividad y competitividad del sector agropecuario del Departamento de Cundinamarca"/>
    <x v="1"/>
    <s v="P&gt;298171/02"/>
    <s v="1702040"/>
    <s v="Servicio de fomento a la asociatividad"/>
    <s v="2.3.2.01.01.003.02.01"/>
    <x v="13"/>
    <s v="6-4400"/>
    <s v="5/197/CC"/>
    <s v="20200042502881702040"/>
    <m/>
    <m/>
    <s v="197"/>
    <s v="Potencializar 150 organizaciones de productores agropecuarios."/>
    <s v="Organizaciones de productores potencializados"/>
    <n v="150"/>
    <n v="50"/>
    <s v="P&gt;298171/02 0006"/>
    <s v="Transferir de tecnología a las organizaciones del sector agropecuario"/>
    <n v="31320000000"/>
    <n v="116"/>
    <s v="Num"/>
    <d v="2021-03-01T00:00:00"/>
    <n v="10"/>
    <n v="50"/>
    <s v="OK"/>
    <n v="2000000000"/>
    <m/>
    <m/>
    <n v="2000000000"/>
    <s v="OK"/>
    <s v="DIRECCIÓN DE DESARROLLO EMPRESARIAL"/>
  </r>
  <r>
    <s v="17"/>
    <s v="AGRICULTURA Y DESARROLLO RURAL"/>
    <s v="273186"/>
    <s v="2020004250288"/>
    <s v="P&gt;298171"/>
    <s v="Fortalecimiento de la productividad y competitividad del sector agropecuario del Departamento de Cundinamarca"/>
    <x v="1"/>
    <s v="P&gt;298171/02"/>
    <s v="1702040"/>
    <s v="Servicio de fomento a la asociatividad"/>
    <s v="2.3.2.01.01.003.02.01"/>
    <x v="13"/>
    <s v="6-4400"/>
    <s v="5/197/CC"/>
    <s v="20200042502881702040"/>
    <m/>
    <m/>
    <s v="197"/>
    <s v="Potencializar 150 organizaciones de productores agropecuarios."/>
    <s v="Organizaciones de productores potencializados"/>
    <n v="150"/>
    <n v="50"/>
    <s v="P&gt;298171/02 0007"/>
    <s v="Generar Alianzas publico privadas dirigidas a organizaciones del sector agropecuario."/>
    <n v="650000000"/>
    <n v="15"/>
    <s v="Num"/>
    <m/>
    <m/>
    <m/>
    <s v="OK"/>
    <m/>
    <m/>
    <m/>
    <n v="0"/>
    <s v="OK"/>
    <m/>
  </r>
  <r>
    <s v="17"/>
    <s v="AGRICULTURA Y DESARROLLO RURAL"/>
    <s v="273186"/>
    <s v="2020004250288"/>
    <s v="P&gt;298171"/>
    <s v="Fortalecimiento de la productividad y competitividad del sector agropecuario del Departamento de Cundinamarca"/>
    <x v="1"/>
    <s v="P&gt;298171/02"/>
    <s v="1702040"/>
    <s v="Servicio de fomento a la asociatividad"/>
    <s v="2.3.2.01.01.003.02.01"/>
    <x v="13"/>
    <s v="6-4400"/>
    <s v="5/197/CC"/>
    <s v="20200042502881702040"/>
    <m/>
    <m/>
    <s v="197"/>
    <s v="Potencializar 150 organizaciones de productores agropecuarios."/>
    <s v="Organizaciones de productores potencializados"/>
    <n v="150"/>
    <n v="50"/>
    <s v="P&gt;298171/02 0009"/>
    <s v="Desarrollar actividades de capacitación y extensión propias del sector agropecuario con enfoque organizacional."/>
    <n v="24440000"/>
    <n v="240"/>
    <s v="Num"/>
    <m/>
    <m/>
    <m/>
    <s v="OK"/>
    <m/>
    <m/>
    <m/>
    <n v="0"/>
    <s v="OK"/>
    <m/>
  </r>
  <r>
    <s v="17"/>
    <s v="AGRICULTURA Y DESARROLLO RURAL"/>
    <s v="273186"/>
    <s v="2020004250288"/>
    <s v="P&gt;298171"/>
    <s v="Fortalecimiento de la productividad y competitividad del sector agropecuario del Departamento de Cundinamarca"/>
    <x v="0"/>
    <s v="P&gt;298171/02"/>
    <s v="1702040"/>
    <s v="Servicio de fomento a la asociatividad"/>
    <s v="2.3.2.01.01.003.02.01"/>
    <x v="13"/>
    <s v="1-0100"/>
    <s v="5/197/CC"/>
    <s v="20200042502881702040"/>
    <n v="3000000000"/>
    <n v="2220412800"/>
    <s v="197"/>
    <s v="Potencializar 150 organizaciones de productores agropecuarios."/>
    <s v="Organizaciones de productores potencializados"/>
    <n v="150"/>
    <n v="50"/>
    <m/>
    <m/>
    <m/>
    <m/>
    <m/>
    <m/>
    <m/>
    <m/>
    <m/>
    <m/>
    <m/>
    <m/>
    <m/>
    <m/>
    <m/>
  </r>
  <r>
    <s v="17"/>
    <s v="AGRICULTURA Y DESARROLLO RURAL"/>
    <s v="273186"/>
    <s v="2020004250288"/>
    <s v="P&gt;298171"/>
    <s v="Fortalecimiento de la productividad y competitividad del sector agropecuario del Departamento de Cundinamarca"/>
    <x v="1"/>
    <s v="P&gt;298171/02"/>
    <s v="1702040"/>
    <s v="Servicio de fomento a la asociatividad"/>
    <s v="2.3.2.01.01.003.02.01"/>
    <x v="13"/>
    <s v="1-0100"/>
    <s v="5/197/CC"/>
    <s v="20200042502881702040"/>
    <m/>
    <m/>
    <s v="197"/>
    <s v="Potencializar 150 organizaciones de productores agropecuarios."/>
    <s v="Organizaciones de productores potencializados"/>
    <n v="150"/>
    <n v="50"/>
    <s v="P&gt;298171/02 0006"/>
    <s v="Transferir de tecnología a las organizaciones del sector agropecuario"/>
    <n v="31320000000"/>
    <n v="50"/>
    <s v="Num"/>
    <d v="2021-03-01T00:00:00"/>
    <n v="10"/>
    <n v="50"/>
    <s v="OK"/>
    <n v="3000000000"/>
    <m/>
    <m/>
    <n v="3000000000"/>
    <s v="OK"/>
    <s v="DIRECCIÓN DE DESARROLLO EMPRESARIAL"/>
  </r>
  <r>
    <s v="17"/>
    <s v="AGRICULTURA Y DESARROLLO RURAL"/>
    <s v="273186"/>
    <s v="2020004250288"/>
    <s v="P&gt;298171"/>
    <s v="Fortalecimiento de la productividad y competitividad del sector agropecuario del Departamento de Cundinamarca"/>
    <x v="1"/>
    <s v="P&gt;298171/02"/>
    <s v="1702040"/>
    <s v="Servicio de fomento a la asociatividad"/>
    <s v="2.3.2.01.01.003.02.01"/>
    <x v="13"/>
    <s v="1-0100"/>
    <s v="5/197/CC"/>
    <s v="20200042502881702040"/>
    <m/>
    <m/>
    <s v="197"/>
    <s v="Potencializar 150 organizaciones de productores agropecuarios."/>
    <s v="Organizaciones de productores potencializados"/>
    <n v="150"/>
    <n v="50"/>
    <s v="P&gt;298171/02 0007"/>
    <s v="Generar Alianzas publico privadas dirigidas a organizaciones del sector agropecuario."/>
    <n v="650000000"/>
    <n v="15"/>
    <s v="Num"/>
    <m/>
    <m/>
    <m/>
    <s v="OK"/>
    <m/>
    <m/>
    <m/>
    <n v="0"/>
    <s v="OK"/>
    <m/>
  </r>
  <r>
    <s v="17"/>
    <s v="AGRICULTURA Y DESARROLLO RURAL"/>
    <s v="273186"/>
    <s v="2020004250288"/>
    <s v="P&gt;298171"/>
    <s v="Fortalecimiento de la productividad y competitividad del sector agropecuario del Departamento de Cundinamarca"/>
    <x v="1"/>
    <s v="P&gt;298171/02"/>
    <s v="1702040"/>
    <s v="Servicio de fomento a la asociatividad"/>
    <s v="2.3.2.01.01.003.02.01"/>
    <x v="13"/>
    <s v="1-0100"/>
    <s v="5/197/CC"/>
    <s v="20200042502881702040"/>
    <m/>
    <m/>
    <s v="197"/>
    <s v="Potencializar 150 organizaciones de productores agropecuarios."/>
    <s v="Organizaciones de productores potencializados"/>
    <n v="150"/>
    <n v="50"/>
    <s v="P&gt;298171/02 0009"/>
    <s v="Desarrollar actividades de capacitación y extensión propias del sector agropecuario con enfoque organizacional."/>
    <n v="24440000"/>
    <n v="240"/>
    <s v="Num"/>
    <m/>
    <m/>
    <m/>
    <s v="OK"/>
    <m/>
    <m/>
    <m/>
    <n v="0"/>
    <s v="OK"/>
    <m/>
  </r>
  <r>
    <s v="17"/>
    <s v="AGRICULTURA Y DESARROLLO RURAL"/>
    <s v="273186"/>
    <s v="2020004250288"/>
    <s v="P&gt;298171"/>
    <s v="Fortalecimiento de la productividad y competitividad del sector agropecuario del Departamento de Cundinamarca"/>
    <x v="0"/>
    <s v="P&gt;298171/02"/>
    <s v="1702040"/>
    <s v="Servicio de fomento a la asociatividad"/>
    <s v="2.3.2.01.01.003.02.01"/>
    <x v="13"/>
    <s v="6-4402"/>
    <s v="5/197/AC"/>
    <s v="20200042502881702040"/>
    <n v="9000000000"/>
    <n v="0"/>
    <s v="197"/>
    <s v="Potencializar 150 organizaciones de productores agropecuarios."/>
    <s v="Organizaciones de productores potencializados"/>
    <n v="150"/>
    <n v="50"/>
    <m/>
    <m/>
    <m/>
    <m/>
    <m/>
    <m/>
    <m/>
    <m/>
    <m/>
    <m/>
    <m/>
    <m/>
    <m/>
    <m/>
    <m/>
  </r>
  <r>
    <s v="17"/>
    <s v="AGRICULTURA Y DESARROLLO RURAL"/>
    <s v="273186"/>
    <s v="2020004250288"/>
    <s v="P&gt;298171"/>
    <s v="Fortalecimiento de la productividad y competitividad del sector agropecuario del Departamento de Cundinamarca"/>
    <x v="1"/>
    <s v="P&gt;298171/02"/>
    <s v="1702040"/>
    <s v="Servicio de fomento a la asociatividad"/>
    <s v="2.3.2.01.01.003.02.01"/>
    <x v="13"/>
    <s v="6-4402"/>
    <s v="5/197/AC"/>
    <s v="20200042502881702040"/>
    <m/>
    <m/>
    <s v="197"/>
    <s v="Potencializar 150 organizaciones de productores agropecuarios."/>
    <s v="Organizaciones de productores potencializados"/>
    <n v="150"/>
    <n v="50"/>
    <s v="P&gt;298171/02 0006"/>
    <s v="Transferir de tecnología a las organizaciones del sector agropecuario"/>
    <n v="31320000000"/>
    <n v="50"/>
    <s v="Num"/>
    <m/>
    <m/>
    <m/>
    <s v="OK"/>
    <m/>
    <m/>
    <m/>
    <n v="0"/>
    <s v="OK"/>
    <s v="DIRECCIÓN DE DESARROLLO EMPRESARIAL"/>
  </r>
  <r>
    <s v="17"/>
    <s v="AGRICULTURA Y DESARROLLO RURAL"/>
    <s v="273186"/>
    <s v="2020004250288"/>
    <s v="P&gt;298171"/>
    <s v="Fortalecimiento de la productividad y competitividad del sector agropecuario del Departamento de Cundinamarca"/>
    <x v="1"/>
    <s v="P&gt;298171/02"/>
    <s v="1702040"/>
    <s v="Servicio de fomento a la asociatividad"/>
    <s v="2.3.2.01.01.003.02.01"/>
    <x v="13"/>
    <s v="6-4402"/>
    <s v="5/197/AC"/>
    <s v="20200042502881702040"/>
    <m/>
    <m/>
    <s v="197"/>
    <s v="Potencializar 150 organizaciones de productores agropecuarios."/>
    <s v="Organizaciones de productores potencializados"/>
    <n v="150"/>
    <n v="50"/>
    <s v="P&gt;298171/02 0007"/>
    <s v="Generar Alianzas publico privadas dirigidas a organizaciones del sector agropecuario."/>
    <n v="650000000"/>
    <n v="15"/>
    <s v="Num"/>
    <m/>
    <m/>
    <m/>
    <s v="OK"/>
    <m/>
    <m/>
    <m/>
    <n v="0"/>
    <s v="OK"/>
    <m/>
  </r>
  <r>
    <s v="17"/>
    <s v="AGRICULTURA Y DESARROLLO RURAL"/>
    <s v="273186"/>
    <s v="2020004250288"/>
    <s v="P&gt;298171"/>
    <s v="Fortalecimiento de la productividad y competitividad del sector agropecuario del Departamento de Cundinamarca"/>
    <x v="1"/>
    <s v="P&gt;298171/02"/>
    <s v="1702040"/>
    <s v="Servicio de fomento a la asociatividad"/>
    <s v="2.3.2.01.01.003.02.01"/>
    <x v="13"/>
    <s v="6-4402"/>
    <s v="5/197/AC"/>
    <s v="20200042502881702040"/>
    <m/>
    <m/>
    <s v="197"/>
    <s v="Potencializar 150 organizaciones de productores agropecuarios."/>
    <s v="Organizaciones de productores potencializados"/>
    <n v="150"/>
    <n v="50"/>
    <s v="P&gt;298171/02 0009"/>
    <s v="Desarrollar actividades de capacitación y extensión propias del sector agropecuario con enfoque organizacional."/>
    <n v="24440000"/>
    <n v="240"/>
    <s v="Num"/>
    <m/>
    <m/>
    <m/>
    <s v="OK"/>
    <m/>
    <m/>
    <m/>
    <n v="0"/>
    <s v="OK"/>
    <m/>
  </r>
  <r>
    <s v="17"/>
    <s v="AGRICULTURA Y DESARROLLO RURAL"/>
    <s v="273186"/>
    <s v="2020004250288"/>
    <s v="P&gt;298171"/>
    <s v="Fortalecimiento de la productividad y competitividad del sector agropecuario del Departamento de Cundinamarca"/>
    <x v="0"/>
    <s v="P&gt;298171/03"/>
    <s v="1702025"/>
    <s v="Servicio de apoyo en la formulación y estructuración de proyectos"/>
    <s v="2.3.5.01.00"/>
    <x v="13"/>
    <s v="1-0100"/>
    <s v="5/198/CC"/>
    <s v="20200042502881702025"/>
    <n v="600000000"/>
    <m/>
    <s v="198"/>
    <s v="Potencializar 3.000 proyectos productivos agropecuarios con valor agregado para población con enfoque diferencial."/>
    <s v="Proyectos productivos potencializados"/>
    <n v="3000"/>
    <n v="1000"/>
    <m/>
    <m/>
    <m/>
    <m/>
    <m/>
    <m/>
    <m/>
    <m/>
    <m/>
    <m/>
    <m/>
    <m/>
    <m/>
    <m/>
    <m/>
  </r>
  <r>
    <s v="17"/>
    <s v="AGRICULTURA Y DESARROLLO RURAL"/>
    <s v="273186"/>
    <s v="2020004250288"/>
    <s v="P&gt;298171"/>
    <s v="Fortalecimiento de la productividad y competitividad del sector agropecuario del Departamento de Cundinamarca"/>
    <x v="1"/>
    <s v="P&gt;298171/03"/>
    <s v="1702025"/>
    <s v="Servicio de apoyo en la formulación y estructuración de proyectos"/>
    <s v="2.3.5.01.00"/>
    <x v="13"/>
    <s v="1-0100"/>
    <s v="5/198/CC"/>
    <s v="20200042502881702025"/>
    <m/>
    <m/>
    <s v="198"/>
    <s v="Potencializar 3.000 proyectos productivos agropecuarios con valor agregado para población con enfoque diferencial."/>
    <s v="Proyectos productivos potencializados"/>
    <n v="3000"/>
    <n v="1000"/>
    <s v="P&gt;298171/03 0002"/>
    <s v="Establecer programas de acompañamiento técnico dirigida a la población con enfoque diferencial."/>
    <n v="195000000"/>
    <n v="1500"/>
    <s v="Num"/>
    <m/>
    <m/>
    <m/>
    <s v="OK"/>
    <m/>
    <m/>
    <m/>
    <n v="0"/>
    <s v="OK"/>
    <m/>
  </r>
  <r>
    <s v="17"/>
    <s v="AGRICULTURA Y DESARROLLO RURAL"/>
    <s v="273186"/>
    <s v="2020004250288"/>
    <s v="P&gt;298171"/>
    <s v="Fortalecimiento de la productividad y competitividad del sector agropecuario del Departamento de Cundinamarca"/>
    <x v="1"/>
    <s v="P&gt;298171/03"/>
    <s v="1702025"/>
    <s v="Servicio de apoyo en la formulación y estructuración de proyectos"/>
    <s v="2.3.5.01.00"/>
    <x v="13"/>
    <s v="1-0100"/>
    <s v="5/198/CC"/>
    <s v="20200042502881702025"/>
    <m/>
    <m/>
    <s v="198"/>
    <s v="Potencializar 3.000 proyectos productivos agropecuarios con valor agregado para población con enfoque diferencial."/>
    <s v="Proyectos productivos potencializados"/>
    <n v="3000"/>
    <n v="1000"/>
    <s v="P&gt;298171/03 0004"/>
    <s v="Promover encadenamiento productivo para la población con enfoque diferencial."/>
    <n v="2950000000"/>
    <n v="50"/>
    <s v="Num"/>
    <d v="2021-03-01T00:00:00"/>
    <n v="10"/>
    <n v="50"/>
    <s v="OK"/>
    <n v="600000000"/>
    <m/>
    <m/>
    <n v="600000000"/>
    <s v="OK"/>
    <s v="DIRECCIÓN DE DESARROLLO EMPRESARIAL"/>
  </r>
  <r>
    <s v="17"/>
    <s v="AGRICULTURA Y DESARROLLO RURAL"/>
    <s v="273186"/>
    <s v="2020004250288"/>
    <s v="P&gt;298171"/>
    <s v="Fortalecimiento de la productividad y competitividad del sector agropecuario del Departamento de Cundinamarca"/>
    <x v="1"/>
    <s v="P&gt;298171/03"/>
    <s v="1702025"/>
    <s v="Servicio de apoyo en la formulación y estructuración de proyectos"/>
    <s v="2.3.5.01.00"/>
    <x v="13"/>
    <s v="1-0100"/>
    <s v="5/198/CC"/>
    <s v="20200042502881702025"/>
    <m/>
    <m/>
    <s v="198"/>
    <s v="Potencializar 3.000 proyectos productivos agropecuarios con valor agregado para población con enfoque diferencial."/>
    <s v="Proyectos productivos potencializados"/>
    <n v="3000"/>
    <n v="1000"/>
    <s v="P&gt;298171/03 0005"/>
    <s v="Implementar proyectos con entidades públicas y/o privadas del orden nacional e internacional."/>
    <n v="750000000"/>
    <n v="15"/>
    <s v="Num"/>
    <m/>
    <m/>
    <m/>
    <s v="OK"/>
    <m/>
    <m/>
    <m/>
    <n v="0"/>
    <s v="OK"/>
    <m/>
  </r>
  <r>
    <s v="17"/>
    <s v="AGRICULTURA Y DESARROLLO RURAL"/>
    <s v="311409"/>
    <s v="2020004250379"/>
    <s v="P&gt;298321"/>
    <s v="Fortalecimiento y mejoramiento de la infraestructura productiva y competitiva del departamento de Cundinamarca"/>
    <x v="0"/>
    <s v="P&gt;298321/01"/>
    <s v="1709063"/>
    <s v="Infraestructura para la transformación de productos agropecuarios modificada"/>
    <s v="2.3.2.01.01.001.02.13"/>
    <x v="13"/>
    <s v="6-4400"/>
    <s v="5/188/CC"/>
    <s v="20200042503791709063"/>
    <n v="400000000"/>
    <n v="0"/>
    <s v="188"/>
    <s v="Disponer de una transformadora de alimentos hortícola para que preste servicios a la región."/>
    <s v="Trasformadora de alimentos al servicio"/>
    <n v="1"/>
    <n v="0.5"/>
    <m/>
    <m/>
    <m/>
    <m/>
    <m/>
    <m/>
    <m/>
    <m/>
    <m/>
    <m/>
    <m/>
    <m/>
    <m/>
    <m/>
    <m/>
  </r>
  <r>
    <s v="17"/>
    <s v="AGRICULTURA Y DESARROLLO RURAL"/>
    <s v="311409"/>
    <s v="2020004250379"/>
    <s v="P&gt;298321"/>
    <s v="Fortalecimiento y mejoramiento de la infraestructura productiva y competitiva del departamento de Cundinamarca"/>
    <x v="1"/>
    <s v="P&gt;298321/01"/>
    <s v="1709063"/>
    <s v="Infraestructura para la transformación de productos agropecuarios modificada"/>
    <s v="2.3.2.01.01.001.02.13"/>
    <x v="13"/>
    <s v="6-4400"/>
    <s v="5/188/CC"/>
    <s v="20200042503791709063"/>
    <m/>
    <m/>
    <s v="188"/>
    <s v="Disponer de una transformadora de alimentos hortícola para que preste servicios a la región."/>
    <s v="Trasformadora de alimentos al servicio"/>
    <n v="1"/>
    <n v="0.5"/>
    <s v="P&gt;298321/01 0014"/>
    <s v="Estudios y diseños"/>
    <n v="23117218"/>
    <n v="1"/>
    <s v="Num"/>
    <m/>
    <m/>
    <m/>
    <s v="OK"/>
    <m/>
    <m/>
    <m/>
    <n v="0"/>
    <s v="OK"/>
    <m/>
  </r>
  <r>
    <s v="17"/>
    <s v="AGRICULTURA Y DESARROLLO RURAL"/>
    <s v="311409"/>
    <s v="2020004250379"/>
    <s v="P&gt;298321"/>
    <s v="Fortalecimiento y mejoramiento de la infraestructura productiva y competitiva del departamento de Cundinamarca"/>
    <x v="1"/>
    <s v="P&gt;298321/01"/>
    <s v="1709063"/>
    <s v="Infraestructura para la transformación de productos agropecuarios modificada"/>
    <s v="2.3.2.01.01.001.02.13"/>
    <x v="13"/>
    <s v="6-4400"/>
    <s v="5/188/CC"/>
    <s v="20200042503791709063"/>
    <m/>
    <m/>
    <s v="188"/>
    <s v="Disponer de una transformadora de alimentos hortícola para que preste servicios a la región."/>
    <s v="Trasformadora de alimentos al servicio"/>
    <n v="1"/>
    <n v="0.5"/>
    <s v="P&gt;298321/01 0017"/>
    <s v="Interventoría"/>
    <n v="15411479"/>
    <n v="1"/>
    <s v="Num"/>
    <m/>
    <m/>
    <m/>
    <s v="OK"/>
    <m/>
    <m/>
    <m/>
    <n v="0"/>
    <s v="OK"/>
    <m/>
  </r>
  <r>
    <s v="17"/>
    <s v="AGRICULTURA Y DESARROLLO RURAL"/>
    <s v="311409"/>
    <s v="2020004250379"/>
    <s v="P&gt;298321"/>
    <s v="Fortalecimiento y mejoramiento de la infraestructura productiva y competitiva del departamento de Cundinamarca"/>
    <x v="1"/>
    <s v="P&gt;298321/01"/>
    <s v="1709063"/>
    <s v="Infraestructura para la transformación de productos agropecuarios modificada"/>
    <s v="2.3.2.01.01.001.02.13"/>
    <x v="13"/>
    <s v="6-4400"/>
    <s v="5/188/CC"/>
    <s v="20200042503791709063"/>
    <m/>
    <m/>
    <s v="188"/>
    <s v="Disponer de una transformadora de alimentos hortícola para que preste servicios a la región."/>
    <s v="Trasformadora de alimentos al servicio"/>
    <n v="1"/>
    <n v="0.5"/>
    <s v="P&gt;298321/01 0019"/>
    <s v="Infraestructura física"/>
    <n v="214219554"/>
    <n v="1"/>
    <s v="Num"/>
    <m/>
    <m/>
    <m/>
    <s v="OK"/>
    <m/>
    <m/>
    <m/>
    <n v="0"/>
    <s v="OK"/>
    <m/>
  </r>
  <r>
    <s v="17"/>
    <s v="AGRICULTURA Y DESARROLLO RURAL"/>
    <s v="311409"/>
    <s v="2020004250379"/>
    <s v="P&gt;298321"/>
    <s v="Fortalecimiento y mejoramiento de la infraestructura productiva y competitiva del departamento de Cundinamarca"/>
    <x v="1"/>
    <s v="P&gt;298321/01"/>
    <s v="1709063"/>
    <s v="Infraestructura para la transformación de productos agropecuarios modificada"/>
    <s v="2.3.2.01.01.001.02.13"/>
    <x v="13"/>
    <s v="6-4400"/>
    <s v="5/188/CC"/>
    <s v="20200042503791709063"/>
    <m/>
    <m/>
    <s v="188"/>
    <s v="Disponer de una transformadora de alimentos hortícola para que preste servicios a la región."/>
    <s v="Trasformadora de alimentos al servicio"/>
    <n v="1"/>
    <n v="0.5"/>
    <s v="P&gt;298321/01 0020"/>
    <s v="Dotación de infraestructura productiva"/>
    <n v="1350000000"/>
    <n v="1"/>
    <s v="Num"/>
    <d v="2021-02-01T00:00:00"/>
    <n v="11"/>
    <n v="1"/>
    <s v="OK"/>
    <n v="400000000"/>
    <m/>
    <m/>
    <n v="400000000"/>
    <s v="OK"/>
    <s v="DIRECCIÓN DE DESARROLLO EMPRESARIAL"/>
  </r>
  <r>
    <s v="17"/>
    <s v="AGRICULTURA Y DESARROLLO RURAL"/>
    <s v="311409"/>
    <s v="2020004250379"/>
    <s v="P&gt;298321"/>
    <s v="Fortalecimiento y mejoramiento de la infraestructura productiva y competitiva del departamento de Cundinamarca"/>
    <x v="0"/>
    <s v="P&gt;298321/04"/>
    <s v="1709059"/>
    <s v="Infraestructura para la transformación de productos agropecuarios adecuada"/>
    <s v="2.3.2.01.01.001.02.13"/>
    <x v="13"/>
    <s v="6-4400"/>
    <s v="5/236/CC"/>
    <s v="20200042503791709059"/>
    <n v="2000000000"/>
    <m/>
    <s v="236"/>
    <s v="Intervenir 70 unidades agroindustriales con mejoramiento de infraestructura menor."/>
    <s v="Unidades Agroindustriales intervenidas_x000a_ "/>
    <n v="70"/>
    <n v="30"/>
    <m/>
    <m/>
    <m/>
    <m/>
    <m/>
    <m/>
    <m/>
    <m/>
    <m/>
    <m/>
    <m/>
    <m/>
    <m/>
    <m/>
    <m/>
  </r>
  <r>
    <s v="17"/>
    <s v="AGRICULTURA Y DESARROLLO RURAL"/>
    <s v="311409"/>
    <s v="2020004250379"/>
    <s v="P&gt;298321"/>
    <s v="Fortalecimiento y mejoramiento de la infraestructura productiva y competitiva del departamento de Cundinamarca"/>
    <x v="1"/>
    <s v="P&gt;298321/04"/>
    <s v="1709059"/>
    <s v="Infraestructura para la transformación de productos agropecuarios adecuada"/>
    <s v="2.3.2.01.01.001.02.13"/>
    <x v="13"/>
    <s v="6-4400"/>
    <s v="5/236/CC"/>
    <s v="20200042503791709059"/>
    <m/>
    <m/>
    <s v="236"/>
    <s v="Intervenir 70 unidades agroindustriales con mejoramiento de infraestructura menor."/>
    <s v="Unidades Agroindustriales intervenidas_x000a_ "/>
    <n v="70"/>
    <n v="30"/>
    <s v="P&gt;298321/04 0001"/>
    <s v="Interventoría"/>
    <n v="126284645"/>
    <n v="1"/>
    <s v="Num"/>
    <d v="2021-04-01T00:00:00"/>
    <n v="11"/>
    <n v="1"/>
    <s v="OK"/>
    <n v="126284645"/>
    <m/>
    <m/>
    <n v="126284645"/>
    <s v="OK"/>
    <s v="DIRECCIÓN DE DESARROLLO EMPRESARIAL"/>
  </r>
  <r>
    <s v="17"/>
    <s v="AGRICULTURA Y DESARROLLO RURAL"/>
    <s v="311409"/>
    <s v="2020004250379"/>
    <s v="P&gt;298321"/>
    <s v="Fortalecimiento y mejoramiento de la infraestructura productiva y competitiva del departamento de Cundinamarca"/>
    <x v="1"/>
    <s v="P&gt;298321/04"/>
    <s v="1709059"/>
    <s v="Infraestructura para la transformación de productos agropecuarios adecuada"/>
    <s v="2.3.2.01.01.001.02.13"/>
    <x v="13"/>
    <s v="6-4400"/>
    <s v="5/236/CC"/>
    <s v="20200042503791709059"/>
    <m/>
    <m/>
    <s v="236"/>
    <s v="Intervenir 70 unidades agroindustriales con mejoramiento de infraestructura menor."/>
    <s v="Unidades Agroindustriales intervenidas_x000a_ "/>
    <n v="70"/>
    <n v="30"/>
    <s v="P&gt;298321/04 0005"/>
    <s v="Estudios y diseños"/>
    <n v="189426968"/>
    <n v="1"/>
    <s v="Num"/>
    <d v="2021-02-01T00:00:00"/>
    <n v="11"/>
    <n v="1"/>
    <s v="OK"/>
    <n v="118358783"/>
    <m/>
    <m/>
    <n v="118358783"/>
    <s v="OK"/>
    <s v="DIRECCIÓN DE DESARROLLO EMPRESARIAL"/>
  </r>
  <r>
    <s v="17"/>
    <s v="AGRICULTURA Y DESARROLLO RURAL"/>
    <s v="311409"/>
    <s v="2020004250379"/>
    <s v="P&gt;298321"/>
    <s v="Fortalecimiento y mejoramiento de la infraestructura productiva y competitiva del departamento de Cundinamarca"/>
    <x v="1"/>
    <s v="P&gt;298321/04"/>
    <s v="1709059"/>
    <s v="Infraestructura para la transformación de productos agropecuarios adecuada"/>
    <s v="2.3.2.01.01.001.02.13"/>
    <x v="13"/>
    <s v="6-4400"/>
    <s v="5/236/CC"/>
    <s v="20200042503791709059"/>
    <m/>
    <m/>
    <s v="236"/>
    <s v="Intervenir 70 unidades agroindustriales con mejoramiento de infraestructura menor."/>
    <s v="Unidades Agroindustriales intervenidas_x000a_ "/>
    <n v="70"/>
    <n v="30"/>
    <s v="P&gt;298321/04 0006"/>
    <s v="Infraestructura física"/>
    <n v="1755356572"/>
    <n v="17"/>
    <s v="Num"/>
    <d v="2021-04-01T00:00:00"/>
    <n v="11"/>
    <n v="17"/>
    <s v="OK"/>
    <n v="1755356572"/>
    <m/>
    <m/>
    <n v="1755356572"/>
    <s v="OK"/>
    <s v="DIRECCIÓN DE DESARROLLO EMPRESARIAL"/>
  </r>
  <r>
    <s v="17"/>
    <s v="AGRICULTURA Y DESARROLLO RURAL"/>
    <s v="311409"/>
    <s v="2020004250379"/>
    <s v="P&gt;298321"/>
    <s v="Fortalecimiento y mejoramiento de la infraestructura productiva y competitiva del departamento de Cundinamarca"/>
    <x v="0"/>
    <s v="P&gt;298321/05"/>
    <s v="1709065"/>
    <s v="Plantas de beneficio animal adecuadas"/>
    <s v="2.3.2.01.01.001.02.13"/>
    <x v="13"/>
    <s v="6-4400"/>
    <s v="5/331/CC"/>
    <s v="20200042503791709065"/>
    <n v="1850500000"/>
    <n v="0"/>
    <s v="331"/>
    <s v="Apoyar la adecuación y funcionamiento de 4 plantas de beneficio animal."/>
    <s v="Plantas de beneficio animal adecuadas y en funcionamiento"/>
    <n v="4"/>
    <n v="2"/>
    <m/>
    <m/>
    <m/>
    <m/>
    <m/>
    <m/>
    <m/>
    <m/>
    <m/>
    <m/>
    <m/>
    <m/>
    <m/>
    <m/>
    <m/>
  </r>
  <r>
    <s v="17"/>
    <s v="AGRICULTURA Y DESARROLLO RURAL"/>
    <s v="311409"/>
    <s v="2020004250379"/>
    <s v="P&gt;298321"/>
    <s v="Fortalecimiento y mejoramiento de la infraestructura productiva y competitiva del departamento de Cundinamarca"/>
    <x v="1"/>
    <s v="P&gt;298321/05"/>
    <s v="1709065"/>
    <s v="Plantas de beneficio animal adecuadas"/>
    <s v="2.3.2.01.01.001.02.13"/>
    <x v="13"/>
    <s v="6-4400"/>
    <s v="5/331/CC"/>
    <s v="20200042503791709065"/>
    <m/>
    <m/>
    <s v="331"/>
    <s v="Apoyar la adecuación y funcionamiento de 4 plantas de beneficio animal."/>
    <s v="Plantas de beneficio animal adecuadas y en funcionamiento"/>
    <n v="4"/>
    <n v="2"/>
    <s v="P&gt;298321/05 0008"/>
    <s v="Infraestructura física"/>
    <n v="3500000000"/>
    <n v="1"/>
    <s v="Num"/>
    <d v="2021-04-01T00:00:00"/>
    <n v="9"/>
    <n v="1"/>
    <s v="OK"/>
    <n v="1850500000"/>
    <m/>
    <m/>
    <n v="1850500000"/>
    <s v="OK"/>
    <s v="DIRECCIÓN DE DESARROLLO EMPRESARIAL"/>
  </r>
  <r>
    <s v="17"/>
    <s v="AGRICULTURA Y DESARROLLO RURAL"/>
    <s v="311409"/>
    <s v="2020004250379"/>
    <s v="P&gt;298321"/>
    <s v="Fortalecimiento y mejoramiento de la infraestructura productiva y competitiva del departamento de Cundinamarca"/>
    <x v="1"/>
    <s v="P&gt;298321/05"/>
    <s v="1709065"/>
    <s v="Plantas de beneficio animal adecuadas"/>
    <s v="2.3.2.01.01.001.02.13"/>
    <x v="13"/>
    <s v="6-4400"/>
    <s v="5/331/CC"/>
    <s v="20200042503791709065"/>
    <m/>
    <m/>
    <s v="331"/>
    <s v="Apoyar la adecuación y funcionamiento de 4 plantas de beneficio animal."/>
    <s v="Plantas de beneficio animal adecuadas y en funcionamiento"/>
    <n v="4"/>
    <n v="2"/>
    <s v="P&gt;298321/05 0010"/>
    <s v="Interventoría"/>
    <n v="126043171"/>
    <n v="1"/>
    <s v="Num"/>
    <m/>
    <m/>
    <m/>
    <s v="OK"/>
    <m/>
    <m/>
    <m/>
    <n v="0"/>
    <s v="OK"/>
    <m/>
  </r>
  <r>
    <s v="17"/>
    <s v="AGRICULTURA Y DESARROLLO RURAL"/>
    <s v="311409"/>
    <s v="2020004250379"/>
    <s v="P&gt;298321"/>
    <s v="Fortalecimiento y mejoramiento de la infraestructura productiva y competitiva del departamento de Cundinamarca"/>
    <x v="1"/>
    <s v="P&gt;298321/05"/>
    <s v="1709065"/>
    <s v="Plantas de beneficio animal adecuadas"/>
    <s v="2.3.2.01.01.001.02.13"/>
    <x v="13"/>
    <s v="6-4400"/>
    <s v="5/331/CC"/>
    <s v="20200042503791709065"/>
    <m/>
    <m/>
    <s v="331"/>
    <s v="Apoyar la adecuación y funcionamiento de 4 plantas de beneficio animal."/>
    <s v="Plantas de beneficio animal adecuadas y en funcionamiento"/>
    <n v="4"/>
    <n v="2"/>
    <s v="P&gt;298321/05 0013"/>
    <s v="Estudios y diseños"/>
    <n v="2000000000"/>
    <n v="1"/>
    <s v="Num"/>
    <m/>
    <m/>
    <m/>
    <s v="OK"/>
    <m/>
    <m/>
    <m/>
    <n v="0"/>
    <s v="OK"/>
    <m/>
  </r>
  <r>
    <s v="17"/>
    <s v="AGRICULTURA Y DESARROLLO RURAL"/>
    <s v="311409"/>
    <s v="2020004250379"/>
    <s v="P&gt;298321"/>
    <s v="Fortalecimiento y mejoramiento de la infraestructura productiva y competitiva del departamento de Cundinamarca"/>
    <x v="0"/>
    <s v="P&gt;298321/06"/>
    <s v="1709062"/>
    <s v="Infraestructura para la transformación de productos agropecuarios construida"/>
    <s v="2.3.2.01.01.001.02.13"/>
    <x v="13"/>
    <s v="6-4400"/>
    <s v="5/332/CC"/>
    <s v="20200042503791709062"/>
    <n v="3244726700"/>
    <n v="0"/>
    <s v="332"/>
    <s v="Desarrollar una planta de abonos al servicio de la región."/>
    <s v="Planta de abonos regional desarrollada"/>
    <n v="1"/>
    <n v="0.7"/>
    <m/>
    <m/>
    <m/>
    <m/>
    <m/>
    <m/>
    <m/>
    <m/>
    <m/>
    <m/>
    <m/>
    <m/>
    <m/>
    <m/>
    <m/>
  </r>
  <r>
    <s v="17"/>
    <s v="AGRICULTURA Y DESARROLLO RURAL"/>
    <s v="311409"/>
    <s v="2020004250379"/>
    <s v="P&gt;298321"/>
    <s v="Fortalecimiento y mejoramiento de la infraestructura productiva y competitiva del departamento de Cundinamarca"/>
    <x v="1"/>
    <s v="P&gt;298321/06"/>
    <s v="1709062"/>
    <s v="Infraestructura para la transformación de productos agropecuarios construida"/>
    <s v="2.3.2.01.01.001.02.13"/>
    <x v="13"/>
    <s v="6-4400"/>
    <s v="5/332/CC"/>
    <s v="20200042503791709062"/>
    <m/>
    <m/>
    <s v="332"/>
    <s v="Desarrollar una planta de abonos al servicio de la región."/>
    <s v="Planta de abonos regional desarrollada"/>
    <n v="1"/>
    <n v="0.7"/>
    <s v="P&gt;298321/06 0015"/>
    <s v="Infraestructura física"/>
    <n v="5300000000"/>
    <n v="1"/>
    <s v="Num"/>
    <d v="2021-03-01T00:00:00"/>
    <n v="10"/>
    <n v="1"/>
    <s v="OK"/>
    <n v="3244726700"/>
    <m/>
    <m/>
    <n v="3244726700"/>
    <s v="OK"/>
    <s v="DIRECCIÓN DE DESARROLLO EMPRESARIAL"/>
  </r>
  <r>
    <s v="17"/>
    <s v="AGRICULTURA Y DESARROLLO RURAL"/>
    <s v="311409"/>
    <s v="2020004250379"/>
    <s v="P&gt;298321"/>
    <s v="Fortalecimiento y mejoramiento de la infraestructura productiva y competitiva del departamento de Cundinamarca"/>
    <x v="1"/>
    <s v="P&gt;298321/06"/>
    <s v="1709062"/>
    <s v="Infraestructura para la transformación de productos agropecuarios construida"/>
    <s v="2.3.2.01.01.001.02.13"/>
    <x v="13"/>
    <s v="6-4400"/>
    <s v="5/332/CC"/>
    <s v="20200042503791709062"/>
    <m/>
    <m/>
    <s v="332"/>
    <s v="Desarrollar una planta de abonos al servicio de la región."/>
    <s v="Planta de abonos regional desarrollada"/>
    <n v="1"/>
    <n v="0.7"/>
    <s v="P&gt;298321/06 0018"/>
    <s v="Interventoría"/>
    <n v="94532382"/>
    <n v="1"/>
    <s v="Num"/>
    <m/>
    <m/>
    <m/>
    <s v="OK"/>
    <m/>
    <m/>
    <m/>
    <n v="0"/>
    <s v="OK"/>
    <m/>
  </r>
  <r>
    <s v="39"/>
    <s v="CIENCIA, TECNOLOGÍA E INNOVACIÓN"/>
    <s v="278384"/>
    <s v="2020004250267"/>
    <s v="P&gt;298106"/>
    <s v="Fortalecimiento de la participación en procesos de investigación, desarrollo e innovación en el departamento de Cundinamarca"/>
    <x v="0"/>
    <s v="P&gt;298106/01"/>
    <s v="3904016"/>
    <s v="Servicios para fortalecer la participación ciudadana en Ciencia, Tecnología e Innovación"/>
    <s v="2.3.2.02.02.009"/>
    <x v="15"/>
    <s v="1-0100"/>
    <s v="5/221/CC"/>
    <s v="20200042502673904016"/>
    <n v="50000000"/>
    <n v="0"/>
    <s v="221"/>
    <s v="Participar en 8 eventos de innovación y tecnología."/>
    <s v="Eventos de innovación y tecnología con participación"/>
    <n v="8"/>
    <n v="2"/>
    <m/>
    <m/>
    <m/>
    <m/>
    <m/>
    <m/>
    <m/>
    <m/>
    <m/>
    <m/>
    <m/>
    <m/>
    <m/>
    <m/>
    <m/>
  </r>
  <r>
    <s v="39"/>
    <s v="CIENCIA, TECNOLOGÍA E INNOVACIÓN"/>
    <s v="278384"/>
    <s v="2020004250267"/>
    <s v="P&gt;298106"/>
    <s v="Fortalecimiento de la participación en procesos de investigación, desarrollo e innovación en el departamento de Cundinamarca"/>
    <x v="1"/>
    <s v="P&gt;298106/01"/>
    <s v="3904016"/>
    <s v="Servicios para fortalecer la participación ciudadana en Ciencia, Tecnología e Innovación"/>
    <s v="2.3.2.02.02.009"/>
    <x v="15"/>
    <s v="1-0100"/>
    <s v="5/221/CC"/>
    <s v="20200042502673904016"/>
    <m/>
    <m/>
    <s v="221"/>
    <s v="Participar en 8 eventos de innovación y tecnología."/>
    <s v="Eventos de innovación y tecnología con participación"/>
    <n v="8"/>
    <n v="2"/>
    <s v="P&gt;298106/01 0001"/>
    <s v="Organizar e identificar eventos de innovación y tecnología"/>
    <n v="0"/>
    <n v="0"/>
    <n v="0"/>
    <m/>
    <m/>
    <m/>
    <s v="OK"/>
    <m/>
    <m/>
    <m/>
    <n v="0"/>
    <s v="OK"/>
    <m/>
  </r>
  <r>
    <s v="39"/>
    <s v="CIENCIA, TECNOLOGÍA E INNOVACIÓN"/>
    <s v="278384"/>
    <s v="2020004250267"/>
    <s v="P&gt;298106"/>
    <s v="Fortalecimiento de la participación en procesos de investigación, desarrollo e innovación en el departamento de Cundinamarca"/>
    <x v="1"/>
    <s v="P&gt;298106/01"/>
    <s v="3904016"/>
    <s v="Servicios para fortalecer la participación ciudadana en Ciencia, Tecnología e Innovación"/>
    <s v="2.3.2.02.02.009"/>
    <x v="15"/>
    <s v="1-0100"/>
    <s v="5/221/CC"/>
    <s v="20200042502673904016"/>
    <m/>
    <m/>
    <s v="221"/>
    <s v="Participar en 8 eventos de innovación y tecnología."/>
    <s v="Eventos de innovación y tecnología con participación"/>
    <n v="8"/>
    <n v="2"/>
    <s v="P&gt;298106/01 0002"/>
    <s v="Desarrollar actividades de transferencia de conocimiento"/>
    <n v="95000000"/>
    <n v="2"/>
    <s v="Num"/>
    <d v="2021-07-01T00:00:00"/>
    <n v="2"/>
    <n v="2"/>
    <s v="OK"/>
    <n v="50000000"/>
    <m/>
    <m/>
    <n v="50000000"/>
    <s v="OK"/>
    <s v="DESPACHO SCTEI"/>
  </r>
  <r>
    <s v="39"/>
    <s v="CIENCIA, TECNOLOGÍA E INNOVACIÓN"/>
    <s v="278384"/>
    <s v="2020004250267"/>
    <s v="P&gt;298106"/>
    <s v="Fortalecimiento de la participación en procesos de investigación, desarrollo e innovación en el departamento de Cundinamarca"/>
    <x v="0"/>
    <s v="P&gt;298106/01"/>
    <s v="3904016"/>
    <s v="Servicios para fortalecer la participación ciudadana en Ciencia, Tecnología e Innovación"/>
    <s v="2.3.2.02.02.009"/>
    <x v="15"/>
    <s v="3-1100"/>
    <s v="5/221/CC"/>
    <s v="20200042502673904016"/>
    <n v="45000000"/>
    <n v="0"/>
    <s v="221"/>
    <s v="Participar en 8 eventos de innovación y tecnología."/>
    <s v="Eventos de innovación y tecnología con participación"/>
    <n v="8"/>
    <n v="2"/>
    <m/>
    <m/>
    <m/>
    <m/>
    <m/>
    <m/>
    <m/>
    <m/>
    <m/>
    <m/>
    <m/>
    <m/>
    <m/>
    <m/>
    <m/>
  </r>
  <r>
    <s v="39"/>
    <s v="CIENCIA, TECNOLOGÍA E INNOVACIÓN"/>
    <s v="278384"/>
    <s v="2020004250267"/>
    <s v="P&gt;298106"/>
    <s v="Fortalecimiento de la participación en procesos de investigación, desarrollo e innovación en el departamento de Cundinamarca"/>
    <x v="1"/>
    <s v="P&gt;298106/01"/>
    <s v="3904016"/>
    <s v="Servicios para fortalecer la participación ciudadana en Ciencia, Tecnología e Innovación"/>
    <s v="2.3.2.02.02.009"/>
    <x v="15"/>
    <s v="3-1100"/>
    <s v="5/221/CC"/>
    <s v="20200042502673904016"/>
    <m/>
    <m/>
    <s v="221"/>
    <s v="Participar en 8 eventos de innovación y tecnología."/>
    <s v="Eventos de innovación y tecnología con participación"/>
    <n v="8"/>
    <n v="2"/>
    <s v="P&gt;298106/01 0001"/>
    <s v="Organizar e identificar eventos de innovación y tecnología"/>
    <n v="0"/>
    <n v="0"/>
    <n v="0"/>
    <m/>
    <m/>
    <m/>
    <s v="OK"/>
    <m/>
    <m/>
    <m/>
    <n v="0"/>
    <s v="OK"/>
    <m/>
  </r>
  <r>
    <s v="39"/>
    <s v="CIENCIA, TECNOLOGÍA E INNOVACIÓN"/>
    <s v="278384"/>
    <s v="2020004250267"/>
    <s v="P&gt;298106"/>
    <s v="Fortalecimiento de la participación en procesos de investigación, desarrollo e innovación en el departamento de Cundinamarca"/>
    <x v="1"/>
    <s v="P&gt;298106/01"/>
    <s v="3904016"/>
    <s v="Servicios para fortalecer la participación ciudadana en Ciencia, Tecnología e Innovación"/>
    <s v="2.3.2.02.02.009"/>
    <x v="15"/>
    <s v="3-1100"/>
    <s v="5/221/CC"/>
    <s v="20200042502673904016"/>
    <m/>
    <m/>
    <s v="221"/>
    <s v="Participar en 8 eventos de innovación y tecnología."/>
    <s v="Eventos de innovación y tecnología con participación"/>
    <n v="8"/>
    <n v="2"/>
    <s v="P&gt;298106/01 0002"/>
    <s v="Desarrollar actividades de transferencia de conocimiento"/>
    <n v="95000000"/>
    <n v="2"/>
    <s v="Num"/>
    <m/>
    <m/>
    <m/>
    <s v="OK"/>
    <m/>
    <m/>
    <m/>
    <n v="0"/>
    <s v="OK"/>
    <s v="DESPACHO SCTEI"/>
  </r>
  <r>
    <s v="19"/>
    <s v="SALUD Y PROTECCIÓN SOCIAL"/>
    <s v="279855"/>
    <s v="2020004250323"/>
    <s v="P&gt;298196"/>
    <s v="Fortalecimiento de la vida saludable y enfermedades trasmisibles en el departamento de Cundinamarca"/>
    <x v="0"/>
    <s v="P&gt;298196/03"/>
    <s v="1901121"/>
    <s v="Servicio de gestión del riesgo para abordar situaciones de salud relacionadas con condiciones ambientales"/>
    <s v="2.3.2.02.02.009"/>
    <x v="12"/>
    <s v="3-1100"/>
    <s v="5/004/CC"/>
    <s v="20200042503231901121"/>
    <n v="20000000"/>
    <n v="0"/>
    <s v="004"/>
    <s v="Implementar en 15 municipios la estrategia de gestión integral para la promoción de la salud, prevención y control de las enfermedades transmitidas por vectores (ETV)."/>
    <s v="Municipios con estrategia implementada"/>
    <n v="11"/>
    <n v="3"/>
    <m/>
    <m/>
    <m/>
    <m/>
    <m/>
    <m/>
    <m/>
    <m/>
    <m/>
    <m/>
    <m/>
    <m/>
    <m/>
    <m/>
    <m/>
  </r>
  <r>
    <s v="19"/>
    <s v="SALUD Y PROTECCIÓN SOCIAL"/>
    <s v="279855"/>
    <s v="2020004250323"/>
    <s v="P&gt;298196"/>
    <s v="Fortalecimiento de la vida saludable y enfermedades trasmisibles en el departamento de Cundinamarca"/>
    <x v="1"/>
    <s v="P&gt;298196/03"/>
    <s v="1901121"/>
    <s v="Servicio de gestión del riesgo para abordar situaciones de salud relacionadas con condiciones ambientales"/>
    <s v="2.3.2.02.02.009"/>
    <x v="12"/>
    <s v="3-1100"/>
    <s v="5/004/CC"/>
    <s v="20200042503231901121"/>
    <m/>
    <m/>
    <s v="004"/>
    <s v="Implementar en 15 municipios la estrategia de gestión integral para la promoción de la salud, prevención y control de las enfermedades transmitidas por vectores (ETV)."/>
    <s v="Municipios con estrategia implementada"/>
    <n v="11"/>
    <n v="3"/>
    <s v="P&gt;298196/03 0001"/>
    <s v="Realizar articulación sectorial e intersectorial en los municipios priorizados para la implementación y sostenibilidad de la EGI ETV."/>
    <n v="100000000"/>
    <n v="30"/>
    <s v="Num"/>
    <m/>
    <m/>
    <m/>
    <m/>
    <m/>
    <m/>
    <m/>
    <m/>
    <m/>
    <m/>
  </r>
  <r>
    <s v="19"/>
    <s v="SALUD Y PROTECCIÓN SOCIAL"/>
    <s v="279855"/>
    <s v="2020004250323"/>
    <s v="P&gt;298196"/>
    <s v="Fortalecimiento de la vida saludable y enfermedades trasmisibles en el departamento de Cundinamarca"/>
    <x v="1"/>
    <s v="P&gt;298196/03"/>
    <s v="1901121"/>
    <s v="Servicio de gestión del riesgo para abordar situaciones de salud relacionadas con condiciones ambientales"/>
    <s v="2.3.2.02.02.009"/>
    <x v="12"/>
    <s v="3-1100"/>
    <s v="5/004/CC"/>
    <s v="20200042503231901121"/>
    <m/>
    <m/>
    <s v="004"/>
    <s v="Implementar en 15 municipios la estrategia de gestión integral para la promoción de la salud, prevención y control de las enfermedades transmitidas por vectores (ETV)."/>
    <s v="Municipios con estrategia implementada"/>
    <n v="11"/>
    <n v="3"/>
    <s v="P&gt;298196/03 0002"/>
    <s v="Realizar vigilancia entomológica en los municipios identificados con presencia de vectores de interés en salud pública (Aedes, Lutzomyia, Triatominos, Anopheles, entre otros)"/>
    <n v="190264200"/>
    <n v="300"/>
    <s v="Num"/>
    <m/>
    <m/>
    <m/>
    <m/>
    <m/>
    <m/>
    <m/>
    <m/>
    <m/>
    <m/>
  </r>
  <r>
    <s v="19"/>
    <s v="SALUD Y PROTECCIÓN SOCIAL"/>
    <s v="279855"/>
    <s v="2020004250323"/>
    <s v="P&gt;298196"/>
    <s v="Fortalecimiento de la vida saludable y enfermedades trasmisibles en el departamento de Cundinamarca"/>
    <x v="1"/>
    <s v="P&gt;298196/03"/>
    <s v="1901121"/>
    <s v="Servicio de gestión del riesgo para abordar situaciones de salud relacionadas con condiciones ambientales"/>
    <s v="2.3.2.02.02.009"/>
    <x v="12"/>
    <s v="3-1100"/>
    <s v="5/004/CC"/>
    <s v="20200042503231901121"/>
    <m/>
    <m/>
    <s v="004"/>
    <s v="Implementar en 15 municipios la estrategia de gestión integral para la promoción de la salud, prevención y control de las enfermedades transmitidas por vectores (ETV)."/>
    <s v="Municipios con estrategia implementada"/>
    <n v="11"/>
    <n v="3"/>
    <s v="P&gt;298196/03 0003"/>
    <s v="Realizar acciones de promoción y prevención de las Arbovirosis y Leishmaniasis en los municipios priorizados a través de la concurrencia."/>
    <n v="650000000"/>
    <n v="1500"/>
    <s v="Num"/>
    <m/>
    <m/>
    <m/>
    <m/>
    <m/>
    <m/>
    <m/>
    <m/>
    <m/>
    <m/>
  </r>
  <r>
    <s v="19"/>
    <s v="SALUD Y PROTECCIÓN SOCIAL"/>
    <s v="279855"/>
    <s v="2020004250323"/>
    <s v="P&gt;298196"/>
    <s v="Fortalecimiento de la vida saludable y enfermedades trasmisibles en el departamento de Cundinamarca"/>
    <x v="1"/>
    <s v="P&gt;298196/03"/>
    <s v="1901121"/>
    <s v="Servicio de gestión del riesgo para abordar situaciones de salud relacionadas con condiciones ambientales"/>
    <s v="2.3.2.02.02.009"/>
    <x v="12"/>
    <s v="3-1100"/>
    <s v="5/004/CC"/>
    <s v="20200042503231901121"/>
    <m/>
    <m/>
    <s v="004"/>
    <s v="Implementar en 15 municipios la estrategia de gestión integral para la promoción de la salud, prevención y control de las enfermedades transmitidas por vectores (ETV)."/>
    <s v="Municipios con estrategia implementada"/>
    <n v="11"/>
    <n v="3"/>
    <s v="P&gt;298196/03 0004"/>
    <s v="Realizar las acciones sectoriales e intersectoriales en la promoción de entornos saludables y el diagnóstico y tratamiento de las Arbovirosis y las Leishmaniasis"/>
    <n v="350000000"/>
    <n v="360"/>
    <s v="Num"/>
    <m/>
    <m/>
    <m/>
    <m/>
    <m/>
    <m/>
    <m/>
    <m/>
    <m/>
    <m/>
  </r>
  <r>
    <s v="19"/>
    <s v="SALUD Y PROTECCIÓN SOCIAL"/>
    <s v="279855"/>
    <s v="2020004250323"/>
    <s v="P&gt;298196"/>
    <s v="Fortalecimiento de la vida saludable y enfermedades trasmisibles en el departamento de Cundinamarca"/>
    <x v="1"/>
    <s v="P&gt;298196/03"/>
    <s v="1901121"/>
    <s v="Servicio de gestión del riesgo para abordar situaciones de salud relacionadas con condiciones ambientales"/>
    <s v="2.3.2.02.02.009"/>
    <x v="12"/>
    <s v="3-1100"/>
    <s v="5/004/CC"/>
    <s v="20200042503231901121"/>
    <m/>
    <m/>
    <s v="004"/>
    <s v="Implementar en 15 municipios la estrategia de gestión integral para la promoción de la salud, prevención y control de las enfermedades transmitidas por vectores (ETV)."/>
    <s v="Municipios con estrategia implementada"/>
    <n v="11"/>
    <n v="3"/>
    <s v="P&gt;298196/03 0006"/>
    <s v="Realizar acciones de promoción y prevención Aedes con el fin de controlar los índices de infestación y evitar la presencia de brotes o epidemias de Arbovirosis (Dengue, Zika, Chikungunyia)"/>
    <n v="2053376000"/>
    <n v="632000"/>
    <s v="Num"/>
    <m/>
    <m/>
    <m/>
    <m/>
    <m/>
    <m/>
    <m/>
    <m/>
    <m/>
    <m/>
  </r>
  <r>
    <s v="19"/>
    <s v="SALUD Y PROTECCIÓN SOCIAL"/>
    <s v="279855"/>
    <s v="2020004250323"/>
    <s v="P&gt;298196"/>
    <s v="Fortalecimiento de la vida saludable y enfermedades trasmisibles en el departamento de Cundinamarca"/>
    <x v="1"/>
    <s v="P&gt;298196/03"/>
    <s v="1901121"/>
    <s v="Servicio de gestión del riesgo para abordar situaciones de salud relacionadas con condiciones ambientales"/>
    <s v="2.3.2.02.02.009"/>
    <x v="12"/>
    <s v="3-1100"/>
    <s v="5/004/CC"/>
    <s v="20200042503231901121"/>
    <m/>
    <m/>
    <s v="004"/>
    <s v="Implementar en 15 municipios la estrategia de gestión integral para la promoción de la salud, prevención y control de las enfermedades transmitidas por vectores (ETV)."/>
    <s v="Municipios con estrategia implementada"/>
    <n v="11"/>
    <n v="3"/>
    <s v="P&gt;298196/03 0008"/>
    <s v="Realizar vacunación rutinaria antirrábica de perros y gatos en los 116 municipios en las zonas rurales y urbanas para la prevención de la rabia animal"/>
    <n v="2266990000"/>
    <n v="226699"/>
    <s v="Num"/>
    <m/>
    <m/>
    <m/>
    <m/>
    <m/>
    <m/>
    <m/>
    <m/>
    <m/>
    <m/>
  </r>
  <r>
    <s v="19"/>
    <s v="SALUD Y PROTECCIÓN SOCIAL"/>
    <s v="279855"/>
    <s v="2020004250323"/>
    <s v="P&gt;298196"/>
    <s v="Fortalecimiento de la vida saludable y enfermedades trasmisibles en el departamento de Cundinamarca"/>
    <x v="1"/>
    <s v="P&gt;298196/03"/>
    <s v="1901121"/>
    <s v="Servicio de gestión del riesgo para abordar situaciones de salud relacionadas con condiciones ambientales"/>
    <s v="2.3.2.02.02.009"/>
    <x v="12"/>
    <s v="3-1100"/>
    <s v="5/004/CC"/>
    <s v="20200042503231901121"/>
    <m/>
    <m/>
    <s v="004"/>
    <s v="Implementar en 15 municipios la estrategia de gestión integral para la promoción de la salud, prevención y control de las enfermedades transmitidas por vectores (ETV)."/>
    <s v="Municipios con estrategia implementada"/>
    <n v="11"/>
    <n v="3"/>
    <s v="P&gt;298196/03 0009"/>
    <s v="Realizar acciones sectoriales e intersectoriales en la promoción de entornos saludables y el diagnóstico y tratamiento de la enfermedad de Chagas ocasionada por la transmisión de T. Cruzy"/>
    <n v="108731520"/>
    <n v="160"/>
    <s v="Num"/>
    <m/>
    <m/>
    <m/>
    <m/>
    <m/>
    <m/>
    <m/>
    <m/>
    <m/>
    <m/>
  </r>
  <r>
    <s v="19"/>
    <s v="SALUD Y PROTECCIÓN SOCIAL"/>
    <s v="279855"/>
    <s v="2020004250323"/>
    <s v="P&gt;298196"/>
    <s v="Fortalecimiento de la vida saludable y enfermedades trasmisibles en el departamento de Cundinamarca"/>
    <x v="1"/>
    <s v="P&gt;298196/03"/>
    <s v="1901121"/>
    <s v="Servicio de gestión del riesgo para abordar situaciones de salud relacionadas con condiciones ambientales"/>
    <s v="2.3.2.02.02.009"/>
    <x v="12"/>
    <s v="3-1100"/>
    <s v="5/004/CC"/>
    <s v="20200042503231901121"/>
    <m/>
    <m/>
    <s v="004"/>
    <s v="Implementar en 15 municipios la estrategia de gestión integral para la promoción de la salud, prevención y control de las enfermedades transmitidas por vectores (ETV)."/>
    <s v="Municipios con estrategia implementada"/>
    <n v="11"/>
    <n v="3"/>
    <s v="P&gt;298196/03 0010"/>
    <s v="Realizar acciones de promoción, prevención y control químico en los municipios en riesgo para la transmisión de T. Cruzy"/>
    <n v="330000000"/>
    <n v="33000"/>
    <s v="Num"/>
    <m/>
    <m/>
    <m/>
    <m/>
    <m/>
    <m/>
    <m/>
    <m/>
    <m/>
    <m/>
  </r>
  <r>
    <s v="19"/>
    <s v="SALUD Y PROTECCIÓN SOCIAL"/>
    <s v="279855"/>
    <s v="2020004250323"/>
    <s v="P&gt;298196"/>
    <s v="Fortalecimiento de la vida saludable y enfermedades trasmisibles en el departamento de Cundinamarca"/>
    <x v="1"/>
    <s v="P&gt;298196/03"/>
    <s v="1901121"/>
    <s v="Servicio de gestión del riesgo para abordar situaciones de salud relacionadas con condiciones ambientales"/>
    <s v="2.3.2.02.02.009"/>
    <x v="12"/>
    <s v="3-1100"/>
    <s v="5/004/CC"/>
    <s v="20200042503231901121"/>
    <m/>
    <m/>
    <s v="004"/>
    <s v="Implementar en 15 municipios la estrategia de gestión integral para la promoción de la salud, prevención y control de las enfermedades transmitidas por vectores (ETV)."/>
    <s v="Municipios con estrategia implementada"/>
    <n v="11"/>
    <n v="3"/>
    <s v="P&gt;298196/03 0017"/>
    <s v="Implementar la Estrategia de Gestión Integral en Zoonosis como mecanismo de articulación para en la prevención de Rabia humana y animal y otras enfermedades de origen zoonótic"/>
    <n v="450000000"/>
    <n v="480"/>
    <s v="Num"/>
    <m/>
    <m/>
    <m/>
    <m/>
    <m/>
    <m/>
    <m/>
    <m/>
    <m/>
    <m/>
  </r>
  <r>
    <s v="19"/>
    <s v="SALUD Y PROTECCIÓN SOCIAL"/>
    <s v="279855"/>
    <s v="2020004250323"/>
    <s v="P&gt;298196"/>
    <s v="Fortalecimiento de la vida saludable y enfermedades trasmisibles en el departamento de Cundinamarca"/>
    <x v="1"/>
    <s v="P&gt;298196/03"/>
    <s v="1901121"/>
    <s v="Servicio de gestión del riesgo para abordar situaciones de salud relacionadas con condiciones ambientales"/>
    <s v="2.3.2.02.02.009"/>
    <x v="12"/>
    <s v="3-1100"/>
    <s v="5/004/CC"/>
    <s v="20200042503231901121"/>
    <m/>
    <m/>
    <s v="004"/>
    <s v="Implementar en 15 municipios la estrategia de gestión integral para la promoción de la salud, prevención y control de las enfermedades transmitidas por vectores (ETV)."/>
    <s v="Municipios con estrategia implementada"/>
    <n v="11"/>
    <n v="3"/>
    <s v="P&gt;298196/03 0025"/>
    <s v="Realizar el suministro de repuestos y mantenimiento preventivo y corectivo de los vehículos de la dirección de salud publica"/>
    <n v="100000000"/>
    <n v="4"/>
    <s v="Num"/>
    <m/>
    <m/>
    <m/>
    <m/>
    <m/>
    <m/>
    <m/>
    <m/>
    <m/>
    <m/>
  </r>
  <r>
    <s v="19"/>
    <s v="SALUD Y PROTECCIÓN SOCIAL"/>
    <s v="279855"/>
    <s v="2020004250323"/>
    <s v="P&gt;298196"/>
    <s v="Fortalecimiento de la vida saludable y enfermedades trasmisibles en el departamento de Cundinamarca"/>
    <x v="1"/>
    <s v="P&gt;298196/03"/>
    <s v="1901121"/>
    <s v="Servicio de gestión del riesgo para abordar situaciones de salud relacionadas con condiciones ambientales"/>
    <s v="2.3.2.02.02.009"/>
    <x v="12"/>
    <s v="3-1100"/>
    <s v="5/004/CC"/>
    <s v="20200042503231901121"/>
    <m/>
    <m/>
    <s v="004"/>
    <s v="Implementar en 15 municipios la estrategia de gestión integral para la promoción de la salud, prevención y control de las enfermedades transmitidas por vectores (ETV)."/>
    <s v="Municipios con estrategia implementada"/>
    <n v="11"/>
    <n v="3"/>
    <s v="P&gt;298196/03 0026"/>
    <s v="Realizar el suministro de combustible para los vehículos asignados a la dirección de salud publica"/>
    <n v="100000000"/>
    <n v="4"/>
    <s v="Num"/>
    <m/>
    <m/>
    <m/>
    <m/>
    <m/>
    <m/>
    <m/>
    <m/>
    <m/>
    <m/>
  </r>
  <r>
    <s v="39"/>
    <s v="CIENCIA, TECNOLOGÍA E INNOVACIÓN"/>
    <s v="278384"/>
    <s v="2020004250267"/>
    <s v="P&gt;298106"/>
    <s v="Fortalecimiento de la participación en procesos de investigación, desarrollo e innovación en el departamento de Cundinamarca"/>
    <x v="0"/>
    <s v="P&gt;298106/02"/>
    <n v="3904006"/>
    <s v="Servicio para el fortalecimiento de capacidades institucionales para el fomento de vocación científica"/>
    <m/>
    <x v="15"/>
    <s v="3-1100"/>
    <s v="5/207/CC"/>
    <s v="20200042502673904006"/>
    <n v="60000000"/>
    <n v="0"/>
    <n v="207"/>
    <s v="Fomentar 14 semilleros de formación temprana  en CTeI."/>
    <s v="Semilleros de Formación Temprana en CTeI fomentados"/>
    <n v="14"/>
    <n v="10"/>
    <m/>
    <m/>
    <m/>
    <m/>
    <m/>
    <m/>
    <m/>
    <m/>
    <m/>
    <m/>
    <m/>
    <m/>
    <m/>
    <m/>
    <m/>
  </r>
  <r>
    <s v="39"/>
    <s v="CIENCIA, TECNOLOGÍA E INNOVACIÓN"/>
    <s v="278384"/>
    <s v="2020004250267"/>
    <s v="P&gt;298106"/>
    <s v="Fortalecimiento de la participación en procesos de investigación, desarrollo e innovación en el departamento de Cundinamarca"/>
    <x v="1"/>
    <s v="P&gt;298106/02"/>
    <n v="3904006"/>
    <s v="Servicio para el fortalecimiento de capacidades institucionales para el fomento de vocación científica"/>
    <m/>
    <x v="15"/>
    <s v="3-1100"/>
    <s v="5/207/CC"/>
    <s v="20200042502673904006"/>
    <m/>
    <m/>
    <n v="207"/>
    <s v="Fomentar 14 semilleros de formación temprana  en CTeI."/>
    <s v="Semilleros de Formación Temprana en CTeI fomentados"/>
    <n v="14"/>
    <n v="10"/>
    <s v="P&gt;298106/02 0003"/>
    <s v="Coordinar y conformar equipos de investigación."/>
    <n v="60000000"/>
    <n v="10"/>
    <s v="Num"/>
    <m/>
    <m/>
    <m/>
    <s v="OK"/>
    <m/>
    <m/>
    <m/>
    <n v="0"/>
    <s v="OK"/>
    <m/>
  </r>
  <r>
    <s v="39"/>
    <s v="CIENCIA, TECNOLOGÍA E INNOVACIÓN"/>
    <s v="278384"/>
    <s v="2020004250267"/>
    <s v="P&gt;298106"/>
    <s v="Fortalecimiento de la participación en procesos de investigación, desarrollo e innovación en el departamento de Cundinamarca"/>
    <x v="1"/>
    <s v="P&gt;298106/02"/>
    <n v="3904006"/>
    <s v="Servicio para el fortalecimiento de capacidades institucionales para el fomento de vocación científica"/>
    <m/>
    <x v="15"/>
    <s v="3-1100"/>
    <s v="5/207/CC"/>
    <s v="20200042502673904006"/>
    <m/>
    <m/>
    <n v="207"/>
    <s v="Fomentar 14 semilleros de formación temprana  en CTeI."/>
    <s v="Semilleros de Formación Temprana en CTeI fomentados"/>
    <n v="14"/>
    <n v="10"/>
    <s v="P&gt;298106/02 0004"/>
    <s v="Fomentar metodologías a través de la transferencia de conocimiento en niños y jóvenes."/>
    <n v="0"/>
    <n v="0"/>
    <n v="0"/>
    <m/>
    <m/>
    <m/>
    <s v="OK"/>
    <m/>
    <m/>
    <m/>
    <n v="0"/>
    <s v="OK"/>
    <m/>
  </r>
  <r>
    <s v="39"/>
    <s v="CIENCIA, TECNOLOGÍA E INNOVACIÓN"/>
    <s v="278704"/>
    <s v="2020004250299"/>
    <s v="P&gt;298129"/>
    <s v="Desarrollo para la generación de investigación e innovación, para crecimiento empresarial y productivo del departamento de Cu"/>
    <x v="0"/>
    <s v="P&gt;298129/01"/>
    <s v="3903013"/>
    <s v="Servicios de apoyo para la implementación de innovación en las empresas"/>
    <s v="2.3.2.02.02.009"/>
    <x v="15"/>
    <s v="1-0100"/>
    <s v="5/218/CC"/>
    <s v="20200042502993903013"/>
    <n v="150000000"/>
    <n v="134670000"/>
    <n v="218"/>
    <s v="Beneficiar 250 empresas que incorporen ciencia, tecnología e innovación."/>
    <s v="Empresas con incorporación CTeI"/>
    <n v="250"/>
    <n v="120"/>
    <m/>
    <m/>
    <m/>
    <m/>
    <m/>
    <m/>
    <m/>
    <m/>
    <m/>
    <m/>
    <m/>
    <m/>
    <m/>
    <m/>
    <m/>
  </r>
  <r>
    <s v="39"/>
    <s v="CIENCIA, TECNOLOGÍA E INNOVACIÓN"/>
    <s v="278704"/>
    <s v="2020004250299"/>
    <s v="P&gt;298129"/>
    <s v="Desarrollo para la generación de investigación e innovación, para crecimiento empresarial y productivo del departamento de Cu"/>
    <x v="1"/>
    <s v="P&gt;298129/01"/>
    <s v="3903013"/>
    <s v="Servicios de apoyo para la implementación de innovación en las empresas"/>
    <s v="2.3.2.02.02.009"/>
    <x v="15"/>
    <s v="1-0100"/>
    <s v="5/218/CC"/>
    <s v="20200042502993903013"/>
    <m/>
    <m/>
    <n v="218"/>
    <s v="Beneficiar 250 empresas que incorporen ciencia, tecnología e innovación."/>
    <s v="Empresas con incorporación CTeI"/>
    <n v="250"/>
    <n v="120"/>
    <s v="P&gt;298129/01 0001"/>
    <s v="Generar proyectos de fortalecimiento en sistemas de gestión de innovación"/>
    <n v="60000000"/>
    <n v="1"/>
    <s v="Num"/>
    <d v="2021-02-01T00:00:00"/>
    <n v="10"/>
    <n v="1"/>
    <s v="OK"/>
    <n v="60000000"/>
    <m/>
    <m/>
    <n v="60000000"/>
    <s v="OK"/>
    <s v="DIRECCION GESTIÓN ESTRATÉGICA"/>
  </r>
  <r>
    <s v="39"/>
    <s v="CIENCIA, TECNOLOGÍA E INNOVACIÓN"/>
    <s v="278704"/>
    <s v="2020004250299"/>
    <s v="P&gt;298129"/>
    <s v="Desarrollo para la generación de investigación e innovación, para crecimiento empresarial y productivo del departamento de Cu"/>
    <x v="1"/>
    <s v="P&gt;298129/01"/>
    <s v="3903013"/>
    <s v="Servicios de apoyo para la implementación de innovación en las empresas"/>
    <s v="2.3.2.02.02.009"/>
    <x v="15"/>
    <s v="1-0100"/>
    <s v="5/218/CC"/>
    <s v="20200042502993903013"/>
    <m/>
    <m/>
    <n v="218"/>
    <s v="Beneficiar 250 empresas que incorporen ciencia, tecnología e innovación."/>
    <s v="Empresas con incorporación CTeI"/>
    <n v="250"/>
    <n v="120"/>
    <s v="P&gt;298129/01 0003"/>
    <s v="Seleccionar las metodologías adecuadas para apropiación de la cultura de innovación en el departamento"/>
    <n v="10000000"/>
    <n v="1"/>
    <s v="Num"/>
    <m/>
    <m/>
    <n v="1"/>
    <s v="OK"/>
    <n v="10000000"/>
    <m/>
    <m/>
    <n v="10000000"/>
    <s v="OK"/>
    <s v="DIRECCION GESTIÓN ESTRATÉGICA"/>
  </r>
  <r>
    <s v="39"/>
    <s v="CIENCIA, TECNOLOGÍA E INNOVACIÓN"/>
    <s v="278704"/>
    <s v="2020004250299"/>
    <s v="P&gt;298129"/>
    <s v="Desarrollo para la generación de investigación e innovación, para crecimiento empresarial y productivo del departamento de Cu"/>
    <x v="1"/>
    <s v="P&gt;298129/01"/>
    <s v="3903013"/>
    <s v="Servicios de apoyo para la implementación de innovación en las empresas"/>
    <s v="2.3.2.02.02.009"/>
    <x v="15"/>
    <s v="1-0100"/>
    <s v="5/218/CC"/>
    <s v="20200042502993903013"/>
    <m/>
    <m/>
    <n v="218"/>
    <s v="Beneficiar 250 empresas que incorporen ciencia, tecnología e innovación."/>
    <s v="Empresas con incorporación CTeI"/>
    <n v="250"/>
    <n v="120"/>
    <s v="P&gt;298129/01 0005"/>
    <s v="Realizar apoyo al seguimiento a las empresas beneficiadas"/>
    <n v="130000000"/>
    <n v="1"/>
    <s v="Num"/>
    <d v="2021-02-01T00:00:00"/>
    <n v="10"/>
    <n v="1"/>
    <s v="OK"/>
    <n v="80000000"/>
    <m/>
    <m/>
    <n v="80000000"/>
    <s v="OK"/>
    <s v="DIRECCION GESTIÓN ESTRATÉGICA"/>
  </r>
  <r>
    <s v="39"/>
    <s v="CIENCIA, TECNOLOGÍA E INNOVACIÓN"/>
    <s v="278704"/>
    <s v="2020004250299"/>
    <s v="P&gt;298129"/>
    <s v="Desarrollo para la generación de investigación e innovación, para crecimiento empresarial y productivo del departamento de Cu"/>
    <x v="0"/>
    <s v="P&gt;298129/01"/>
    <s v="3903013"/>
    <s v="Servicios de apoyo para la implementación de innovación en las empresas"/>
    <s v="2.3.2.02.02.009"/>
    <x v="15"/>
    <s v="3-1100"/>
    <s v="5/218/CC"/>
    <s v="20200042502993903013"/>
    <n v="50000000"/>
    <n v="0"/>
    <n v="218"/>
    <s v="Beneficiar 250 empresas que incorporen ciencia, tecnología e innovación."/>
    <s v="Empresas con incorporación CTeI"/>
    <n v="250"/>
    <n v="120"/>
    <m/>
    <m/>
    <m/>
    <m/>
    <m/>
    <m/>
    <m/>
    <m/>
    <m/>
    <m/>
    <m/>
    <m/>
    <m/>
    <m/>
    <m/>
  </r>
  <r>
    <s v="39"/>
    <s v="CIENCIA, TECNOLOGÍA E INNOVACIÓN"/>
    <s v="278704"/>
    <s v="2020004250299"/>
    <s v="P&gt;298129"/>
    <s v="Desarrollo para la generación de investigación e innovación, para crecimiento empresarial y productivo del departamento de Cu"/>
    <x v="1"/>
    <s v="P&gt;298129/01"/>
    <s v="3903013"/>
    <s v="Servicios de apoyo para la implementación de innovación en las empresas"/>
    <s v="2.3.2.02.02.009"/>
    <x v="15"/>
    <s v="3-1100"/>
    <s v="5/218/CC"/>
    <s v="20200042502993903013"/>
    <m/>
    <m/>
    <n v="218"/>
    <s v="Beneficiar 250 empresas que incorporen ciencia, tecnología e innovación."/>
    <s v="Empresas con incorporación CTeI"/>
    <n v="250"/>
    <n v="120"/>
    <s v="P&gt;298129/01 0001"/>
    <s v="Generar proyectos de fortalecimiento en sistemas de gestión de innovación"/>
    <n v="60000000"/>
    <n v="1"/>
    <s v="Num"/>
    <m/>
    <m/>
    <m/>
    <s v="OK"/>
    <m/>
    <m/>
    <m/>
    <n v="0"/>
    <s v="OK"/>
    <s v="DIRECCION GESTIÓN ESTRATÉGICA"/>
  </r>
  <r>
    <s v="39"/>
    <s v="CIENCIA, TECNOLOGÍA E INNOVACIÓN"/>
    <s v="278704"/>
    <s v="2020004250299"/>
    <s v="P&gt;298129"/>
    <s v="Desarrollo para la generación de investigación e innovación, para crecimiento empresarial y productivo del departamento de Cu"/>
    <x v="1"/>
    <s v="P&gt;298129/01"/>
    <s v="3903013"/>
    <s v="Servicios de apoyo para la implementación de innovación en las empresas"/>
    <s v="2.3.2.02.02.009"/>
    <x v="15"/>
    <s v="3-1100"/>
    <s v="5/218/CC"/>
    <s v="20200042502993903013"/>
    <m/>
    <m/>
    <n v="218"/>
    <s v="Beneficiar 250 empresas que incorporen ciencia, tecnología e innovación."/>
    <s v="Empresas con incorporación CTeI"/>
    <n v="250"/>
    <n v="120"/>
    <s v="P&gt;298129/01 0003"/>
    <s v="Seleccionar las metodologías adecuadas para apropiación de la cultura de innovación en el departamento"/>
    <n v="10000000"/>
    <n v="1"/>
    <s v="Num"/>
    <m/>
    <m/>
    <m/>
    <s v="OK"/>
    <m/>
    <m/>
    <m/>
    <n v="0"/>
    <s v="OK"/>
    <s v="DIRECCION GESTIÓN ESTRATÉGICA"/>
  </r>
  <r>
    <s v="39"/>
    <s v="CIENCIA, TECNOLOGÍA E INNOVACIÓN"/>
    <s v="278704"/>
    <s v="2020004250299"/>
    <s v="P&gt;298129"/>
    <s v="Desarrollo para la generación de investigación e innovación, para crecimiento empresarial y productivo del departamento de Cu"/>
    <x v="1"/>
    <s v="P&gt;298129/01"/>
    <s v="3903013"/>
    <s v="Servicios de apoyo para la implementación de innovación en las empresas"/>
    <s v="2.3.2.02.02.009"/>
    <x v="15"/>
    <s v="3-1100"/>
    <s v="5/218/CC"/>
    <s v="20200042502993903013"/>
    <m/>
    <m/>
    <n v="218"/>
    <s v="Beneficiar 250 empresas que incorporen ciencia, tecnología e innovación."/>
    <s v="Empresas con incorporación CTeI"/>
    <n v="250"/>
    <n v="120"/>
    <s v="P&gt;298129/01 0005"/>
    <s v="Realizar apoyo al seguimiento a las empresas beneficiadas"/>
    <n v="130000000"/>
    <n v="1"/>
    <s v="Num"/>
    <m/>
    <m/>
    <m/>
    <s v="OK"/>
    <m/>
    <m/>
    <m/>
    <n v="0"/>
    <s v="OK"/>
    <s v="DIRECCION GESTIÓN ESTRATÉGICA"/>
  </r>
  <r>
    <s v="39"/>
    <s v="CIENCIA, TECNOLOGÍA E INNOVACIÓN"/>
    <s v="278704"/>
    <s v="2020004250299"/>
    <s v="P&gt;298129"/>
    <s v="Desarrollo para la generación de investigación e innovación, para crecimiento empresarial y productivo del departamento de Cu"/>
    <x v="0"/>
    <s v="P&gt;298129/02"/>
    <s v="3903005"/>
    <s v="Servicio de apoyo para la transferencia de conocimiento y tecnología"/>
    <s v="2.3.2.02.02.009"/>
    <x v="15"/>
    <s v="1-0100"/>
    <s v="5/208/CC"/>
    <s v="20200042502993903005"/>
    <n v="150000000"/>
    <n v="92500000"/>
    <s v="208"/>
    <s v="Incorporar 1.000 nuevos productores en procesos de ciencia y tecnología del sector agropecuario y agroindustrial."/>
    <s v="Productores incorporados a procesos CT."/>
    <n v="1000"/>
    <n v="250"/>
    <m/>
    <m/>
    <m/>
    <m/>
    <m/>
    <m/>
    <m/>
    <m/>
    <m/>
    <m/>
    <m/>
    <m/>
    <m/>
    <m/>
    <m/>
  </r>
  <r>
    <s v="39"/>
    <s v="CIENCIA, TECNOLOGÍA E INNOVACIÓN"/>
    <s v="278704"/>
    <s v="2020004250299"/>
    <s v="P&gt;298129"/>
    <s v="Desarrollo para la generación de investigación e innovación, para crecimiento empresarial y productivo del departamento de Cu"/>
    <x v="1"/>
    <s v="P&gt;298129/02"/>
    <s v="3903005"/>
    <s v="Servicio de apoyo para la transferencia de conocimiento y tecnología"/>
    <s v="2.3.2.02.02.009"/>
    <x v="15"/>
    <s v="1-0100"/>
    <s v="5/208/CC"/>
    <s v="20200042502993903005"/>
    <m/>
    <m/>
    <s v="208"/>
    <s v="Incorporar 1.000 nuevos productores en procesos de ciencia y tecnología del sector agropecuario y agroindustrial."/>
    <s v="Productores incorporados a procesos CT."/>
    <n v="1000"/>
    <n v="250"/>
    <s v="P&gt;298129/02 0002"/>
    <s v="Realizar apoyo al seguimiento de los productores incorporados"/>
    <n v="70000000"/>
    <n v="1"/>
    <s v="Num"/>
    <d v="2021-02-01T00:00:00"/>
    <n v="10"/>
    <n v="1"/>
    <s v="OK"/>
    <n v="70000000"/>
    <m/>
    <m/>
    <n v="70000000"/>
    <s v="OK"/>
    <s v="DIRECCIÓN INNOVACIÓN"/>
  </r>
  <r>
    <s v="39"/>
    <s v="CIENCIA, TECNOLOGÍA E INNOVACIÓN"/>
    <s v="278704"/>
    <s v="2020004250299"/>
    <s v="P&gt;298129"/>
    <s v="Desarrollo para la generación de investigación e innovación, para crecimiento empresarial y productivo del departamento de Cu"/>
    <x v="1"/>
    <s v="P&gt;298129/02"/>
    <s v="3903005"/>
    <s v="Servicio de apoyo para la transferencia de conocimiento y tecnología"/>
    <s v="2.3.2.02.02.009"/>
    <x v="15"/>
    <s v="1-0100"/>
    <s v="5/208/CC"/>
    <s v="20200042502993903005"/>
    <m/>
    <m/>
    <s v="208"/>
    <s v="Incorporar 1.000 nuevos productores en procesos de ciencia y tecnología del sector agropecuario y agroindustrial."/>
    <s v="Productores incorporados a procesos CT."/>
    <n v="1000"/>
    <n v="250"/>
    <s v="P&gt;298129/02 0004"/>
    <s v="Difundir los servicios enfocados a la transferencia de conocimiento"/>
    <n v="130000000"/>
    <n v="1"/>
    <s v="Num"/>
    <d v="2021-02-01T00:00:00"/>
    <n v="10"/>
    <n v="1"/>
    <s v="OK"/>
    <n v="80000000"/>
    <m/>
    <m/>
    <n v="80000000"/>
    <s v="OK"/>
    <s v="DIRECCIÓN INNOVACIÓN"/>
  </r>
  <r>
    <s v="39"/>
    <s v="CIENCIA, TECNOLOGÍA E INNOVACIÓN"/>
    <s v="278704"/>
    <s v="2020004250299"/>
    <s v="P&gt;298129"/>
    <s v="Desarrollo para la generación de investigación e innovación, para crecimiento empresarial y productivo del departamento de Cu"/>
    <x v="0"/>
    <s v="P&gt;298129/02"/>
    <s v="3903005"/>
    <s v="Servicio de apoyo para la transferencia de conocimiento y tecnología"/>
    <s v="2.3.2.02.02.009"/>
    <x v="15"/>
    <s v="3-1100"/>
    <s v="5/208/CC"/>
    <s v="20200042502993903005"/>
    <n v="50000000"/>
    <n v="0"/>
    <s v="208"/>
    <s v="Incorporar 1.000 nuevos productores en procesos de ciencia y tecnología del sector agropecuario y agroindustrial."/>
    <s v="Productores incorporados a procesos CT."/>
    <n v="1000"/>
    <n v="250"/>
    <m/>
    <m/>
    <m/>
    <m/>
    <m/>
    <m/>
    <m/>
    <m/>
    <m/>
    <m/>
    <m/>
    <m/>
    <m/>
    <m/>
    <m/>
  </r>
  <r>
    <s v="39"/>
    <s v="CIENCIA, TECNOLOGÍA E INNOVACIÓN"/>
    <s v="278704"/>
    <s v="2020004250299"/>
    <s v="P&gt;298129"/>
    <s v="Desarrollo para la generación de investigación e innovación, para crecimiento empresarial y productivo del departamento de Cu"/>
    <x v="1"/>
    <s v="P&gt;298129/02"/>
    <s v="3903005"/>
    <s v="Servicio de apoyo para la transferencia de conocimiento y tecnología"/>
    <s v="2.3.2.02.02.009"/>
    <x v="15"/>
    <s v="3-1100"/>
    <s v="5/208/CC"/>
    <s v="20200042502993903005"/>
    <m/>
    <m/>
    <s v="208"/>
    <s v="Incorporar 1.000 nuevos productores en procesos de ciencia y tecnología del sector agropecuario y agroindustrial."/>
    <s v="Productores incorporados a procesos CT."/>
    <n v="1000"/>
    <n v="250"/>
    <s v="P&gt;298129/02 0002"/>
    <s v="Realizar apoyo al seguimiento de los productores incorporados"/>
    <n v="70000000"/>
    <n v="1"/>
    <s v="Num"/>
    <m/>
    <m/>
    <m/>
    <s v="OK"/>
    <m/>
    <m/>
    <m/>
    <n v="0"/>
    <s v="OK"/>
    <s v="DIRECCIÓN INNOVACIÓN"/>
  </r>
  <r>
    <s v="39"/>
    <s v="CIENCIA, TECNOLOGÍA E INNOVACIÓN"/>
    <s v="278704"/>
    <s v="2020004250299"/>
    <s v="P&gt;298129"/>
    <s v="Desarrollo para la generación de investigación e innovación, para crecimiento empresarial y productivo del departamento de Cu"/>
    <x v="1"/>
    <s v="P&gt;298129/02"/>
    <s v="3903005"/>
    <s v="Servicio de apoyo para la transferencia de conocimiento y tecnología"/>
    <s v="2.3.2.02.02.009"/>
    <x v="15"/>
    <s v="3-1100"/>
    <s v="5/208/CC"/>
    <s v="20200042502993903005"/>
    <m/>
    <m/>
    <s v="208"/>
    <s v="Incorporar 1.000 nuevos productores en procesos de ciencia y tecnología del sector agropecuario y agroindustrial."/>
    <s v="Productores incorporados a procesos CT."/>
    <n v="1000"/>
    <n v="250"/>
    <s v="P&gt;298129/02 0004"/>
    <s v="Difundir los servicios enfocados a la transferencia de conocimiento"/>
    <n v="130000000"/>
    <n v="1"/>
    <s v="Num"/>
    <m/>
    <m/>
    <m/>
    <s v="OK"/>
    <m/>
    <m/>
    <m/>
    <n v="0"/>
    <s v="OK"/>
    <s v="DIRECCIÓN INNOVACIÓN"/>
  </r>
  <r>
    <s v="39"/>
    <s v="CIENCIA, TECNOLOGÍA E INNOVACIÓN"/>
    <s v="279365"/>
    <s v="2020004250289"/>
    <s v="P&gt;298156"/>
    <s v="Fortalecimiento para la investigación a través de la generación de actores CTeI y formación de estudios de alto nivel en el"/>
    <x v="0"/>
    <s v="P&gt;298156/02"/>
    <s v="3902020"/>
    <s v="Servicios de apoyo para la transferencia de conocimiento y tecnología"/>
    <s v="2.3.2.02.02.009"/>
    <x v="15"/>
    <s v="1-0100"/>
    <s v="5/217/CC"/>
    <s v="20200042502893902020"/>
    <n v="150000000"/>
    <n v="143354000"/>
    <s v="217"/>
    <s v="Crear 2 actores del sistema de CTeI en el departamento."/>
    <s v="Actores del Sistema CTeI creados."/>
    <n v="2"/>
    <n v="1"/>
    <m/>
    <m/>
    <m/>
    <m/>
    <m/>
    <m/>
    <m/>
    <m/>
    <m/>
    <m/>
    <m/>
    <m/>
    <m/>
    <m/>
    <m/>
  </r>
  <r>
    <s v="39"/>
    <s v="CIENCIA, TECNOLOGÍA E INNOVACIÓN"/>
    <s v="279365"/>
    <s v="2020004250289"/>
    <s v="P&gt;298156"/>
    <s v="Fortalecimiento para la investigación a través de la generación de actores CTeI y formación de estudios de alto nivel en el"/>
    <x v="1"/>
    <s v="P&gt;298156/02"/>
    <s v="3902020"/>
    <s v="Servicios de apoyo para la transferencia de conocimiento y tecnología"/>
    <s v="2.3.2.02.02.009"/>
    <x v="15"/>
    <s v="1-0100"/>
    <s v="5/217/CC"/>
    <s v="20200042502893902020"/>
    <m/>
    <m/>
    <s v="217"/>
    <s v="Crear 2 actores del sistema de CTeI en el departamento."/>
    <s v="Actores del Sistema CTeI creados."/>
    <n v="2"/>
    <n v="1"/>
    <s v="P&gt;298156/02 0002"/>
    <s v="Producir artículos científicos originados por el grupo de investigación."/>
    <n v="12000000"/>
    <n v="1"/>
    <s v="Num"/>
    <d v="2021-04-01T00:00:00"/>
    <n v="9"/>
    <n v="0.4"/>
    <s v="OK"/>
    <n v="12000000"/>
    <m/>
    <m/>
    <n v="12000000"/>
    <s v="OK"/>
    <s v="DIRECCION GESTIÓN ESTRATÉGICA"/>
  </r>
  <r>
    <s v="39"/>
    <s v="CIENCIA, TECNOLOGÍA E INNOVACIÓN"/>
    <s v="279365"/>
    <s v="2020004250289"/>
    <s v="P&gt;298156"/>
    <s v="Fortalecimiento para la investigación a través de la generación de actores CTeI y formación de estudios de alto nivel en el"/>
    <x v="1"/>
    <s v="P&gt;298156/02"/>
    <s v="3902020"/>
    <s v="Servicios de apoyo para la transferencia de conocimiento y tecnología"/>
    <s v="2.3.2.02.02.009"/>
    <x v="15"/>
    <s v="1-0100"/>
    <s v="5/217/CC"/>
    <s v="20200042502893902020"/>
    <m/>
    <m/>
    <s v="217"/>
    <s v="Crear 2 actores del sistema de CTeI en el departamento."/>
    <s v="Actores del Sistema CTeI creados."/>
    <n v="2"/>
    <n v="1"/>
    <s v="P&gt;298156/02 0004"/>
    <s v="financiar actividades operativos"/>
    <n v="94000000"/>
    <n v="1"/>
    <s v="Num"/>
    <d v="2021-04-01T00:00:00"/>
    <n v="9"/>
    <n v="0.4"/>
    <s v="OK"/>
    <n v="49000000"/>
    <m/>
    <m/>
    <n v="49000000"/>
    <s v="OK"/>
    <s v="DIRECCION GESTIÓN ESTRATÉGICA"/>
  </r>
  <r>
    <s v="39"/>
    <s v="CIENCIA, TECNOLOGÍA E INNOVACIÓN"/>
    <s v="279365"/>
    <s v="2020004250289"/>
    <s v="P&gt;298156"/>
    <s v="Fortalecimiento para la investigación a través de la generación de actores CTeI y formación de estudios de alto nivel en el"/>
    <x v="1"/>
    <s v="P&gt;298156/02"/>
    <s v="3902020"/>
    <s v="Servicios de apoyo para la transferencia de conocimiento y tecnología"/>
    <s v="2.3.2.02.02.009"/>
    <x v="15"/>
    <s v="1-0100"/>
    <s v="5/217/CC"/>
    <s v="20200042502893902020"/>
    <m/>
    <m/>
    <s v="217"/>
    <s v="Crear 2 actores del sistema de CTeI en el departamento."/>
    <s v="Actores del Sistema CTeI creados."/>
    <n v="2"/>
    <n v="1"/>
    <s v="P&gt;298156/02 0005"/>
    <s v="Coordinar y conformar el grupo de investigación"/>
    <n v="40000000"/>
    <n v="1"/>
    <s v="Num"/>
    <d v="2021-04-01T00:00:00"/>
    <n v="9"/>
    <n v="0.4"/>
    <s v="OK"/>
    <n v="40000000"/>
    <m/>
    <m/>
    <n v="40000000"/>
    <s v="OK"/>
    <s v="DIRECCION GESTIÓN ESTRATÉGICA"/>
  </r>
  <r>
    <s v="39"/>
    <s v="CIENCIA, TECNOLOGÍA E INNOVACIÓN"/>
    <s v="279365"/>
    <s v="2020004250289"/>
    <s v="P&gt;298156"/>
    <s v="Fortalecimiento para la investigación a través de la generación de actores CTeI y formación de estudios de alto nivel en el"/>
    <x v="1"/>
    <s v="P&gt;298156/02"/>
    <s v="3902020"/>
    <s v="Servicios de apoyo para la transferencia de conocimiento y tecnología"/>
    <s v="2.3.2.02.02.009"/>
    <x v="15"/>
    <s v="1-0100"/>
    <s v="5/217/CC"/>
    <s v="20200042502893902020"/>
    <m/>
    <m/>
    <s v="217"/>
    <s v="Crear 2 actores del sistema de CTeI en el departamento."/>
    <s v="Actores del Sistema CTeI creados."/>
    <n v="2"/>
    <n v="1"/>
    <s v="P&gt;298156/02 0006"/>
    <s v="Financiar procesos administrativos."/>
    <n v="49000000"/>
    <n v="1"/>
    <s v="Num"/>
    <d v="2021-04-01T00:00:00"/>
    <n v="9"/>
    <n v="0.4"/>
    <s v="OK"/>
    <n v="49000000"/>
    <m/>
    <m/>
    <n v="49000000"/>
    <s v="OK"/>
    <s v="DIRECCION GESTIÓN ESTRATÉGIC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amica" cacheId="0" applyNumberFormats="0" applyBorderFormats="0" applyFontFormats="0" applyPatternFormats="0" applyAlignmentFormats="0" applyWidthHeightFormats="0" dataCaption="" updatedVersion="6" compact="0" compactData="0">
  <location ref="A3:B51" firstHeaderRow="1" firstDataRow="1" firstDataCol="2"/>
  <pivotFields count="37">
    <pivotField name="Sector CCPET" compact="0" outline="0" multipleItemSelectionAllowed="1" showAll="0"/>
    <pivotField name="Nombre Sector" compact="0" outline="0" multipleItemSelectionAllowed="1" showAll="0"/>
    <pivotField name="ID MGA Web" compact="0" outline="0" multipleItemSelectionAllowed="1" showAll="0"/>
    <pivotField name="BPIN" compact="0" numFmtId="49" outline="0" multipleItemSelectionAllowed="1" showAll="0"/>
    <pivotField name="Proyecto SPC (SAP)" compact="0" outline="0" multipleItemSelectionAllowed="1" showAll="0"/>
    <pivotField name="Nombre Proyecto" compact="0" outline="0" multipleItemSelectionAllowed="1" showAll="0"/>
    <pivotField name="Indicador Producto o Actividad" axis="axisRow" compact="0" outline="0" multipleItemSelectionAllowed="1" showAll="0" sortType="ascending">
      <items count="4">
        <item m="1" x="2"/>
        <item x="1"/>
        <item x="0"/>
        <item t="default"/>
      </items>
    </pivotField>
    <pivotField name="Cod Producto SAP" compact="0" outline="0" multipleItemSelectionAllowed="1" showAll="0"/>
    <pivotField name="Cod Producto DNP" compact="0" outline="0" multipleItemSelectionAllowed="1" showAll="0"/>
    <pivotField name="Nombre Producto" compact="0" outline="0" multipleItemSelectionAllowed="1" showAll="0"/>
    <pivotField name="Posición Presupuestal" compact="0" outline="0" multipleItemSelectionAllowed="1" showAll="0"/>
    <pivotField name="Centro Gestor" axis="axisRow" compact="0" outline="0" multipleItemSelectionAllowed="1" showAll="0" sortType="ascending">
      <items count="17">
        <item x="7"/>
        <item x="13"/>
        <item x="3"/>
        <item x="0"/>
        <item x="15"/>
        <item x="4"/>
        <item x="9"/>
        <item x="11"/>
        <item x="10"/>
        <item x="2"/>
        <item x="6"/>
        <item x="14"/>
        <item x="12"/>
        <item x="8"/>
        <item x="5"/>
        <item x="1"/>
        <item t="default"/>
      </items>
    </pivotField>
    <pivotField name="Fondo" compact="0" outline="0" multipleItemSelectionAllowed="1" showAll="0"/>
    <pivotField name="Area Funcional" compact="0" outline="0" multipleItemSelectionAllowed="1" showAll="0"/>
    <pivotField name="Programa financiación" compact="0" outline="0" multipleItemSelectionAllowed="1" showAll="0"/>
    <pivotField compact="0" outline="0" showAll="0" includeNewItemsInFilter="1"/>
    <pivotField name="RPC" compact="0" outline="0" multipleItemSelectionAllowed="1" showAll="0"/>
    <pivotField name="N° META" compact="0" outline="0" multipleItemSelectionAllowed="1" showAll="0"/>
    <pivotField name="Descripción meta" compact="0" outline="0" multipleItemSelectionAllowed="1" showAll="0"/>
    <pivotField name="Indicador Meta" compact="0" outline="0" multipleItemSelectionAllowed="1" showAll="0"/>
    <pivotField name="Total Meta FISICA Cuatrienio" compact="0" outline="0" multipleItemSelectionAllowed="1" showAll="0"/>
    <pivotField name="Meta FISICA programada 2021" compact="0" outline="0" multipleItemSelectionAllowed="1" showAll="0"/>
    <pivotField name="Codigo de la Actividad Proyecto SPC (SAP)" compact="0" outline="0" multipleItemSelectionAllowed="1" showAll="0"/>
    <pivotField name="Nombre Actividad" compact="0" outline="0" multipleItemSelectionAllowed="1" showAll="0"/>
    <pivotField name="Programado Banco Financiero 2021" compact="0" outline="0" multipleItemSelectionAllowed="1" showAll="0"/>
    <pivotField name="Programado Banco Fisico 2021" compact="0" outline="0" multipleItemSelectionAllowed="1" showAll="0"/>
    <pivotField name="Unidad de medida" compact="0" outline="0" multipleItemSelectionAllowed="1" showAll="0"/>
    <pivotField name="Fecha Inicial   (AAAA-MM-DD)" compact="0" outline="0" multipleItemSelectionAllowed="1" showAll="0"/>
    <pivotField name="Duracion  (Meses)" compact="0" outline="0" multipleItemSelectionAllowed="1" showAll="0"/>
    <pivotField name="Programación fisica de la actividad" compact="0" outline="0" multipleItemSelectionAllowed="1" showAll="0"/>
    <pivotField name="Validador" compact="0" outline="0" multipleItemSelectionAllowed="1" showAll="0"/>
    <pivotField compact="0" outline="0" showAll="0" includeNewItemsInFilter="1"/>
    <pivotField name="Con Gestión" compact="0" outline="0" multipleItemSelectionAllowed="1" showAll="0"/>
    <pivotField name="Especie" compact="0" outline="0" multipleItemSelectionAllowed="1" showAll="0"/>
    <pivotField compact="0" outline="0" showAll="0" includeNewItemsInFilter="1"/>
    <pivotField name="validador2" compact="0" outline="0" multipleItemSelectionAllowed="1" showAll="0"/>
    <pivotField name="Direccion Responsable " compact="0" outline="0" multipleItemSelectionAllowed="1" showAll="0"/>
  </pivotFields>
  <rowFields count="2">
    <field x="11"/>
    <field x="6"/>
  </rowFields>
  <rowItems count="48">
    <i>
      <x/>
      <x v="1"/>
    </i>
    <i r="1">
      <x v="2"/>
    </i>
    <i t="default">
      <x/>
    </i>
    <i>
      <x v="1"/>
      <x v="1"/>
    </i>
    <i r="1">
      <x v="2"/>
    </i>
    <i t="default">
      <x v="1"/>
    </i>
    <i>
      <x v="2"/>
      <x v="1"/>
    </i>
    <i r="1">
      <x v="2"/>
    </i>
    <i t="default">
      <x v="2"/>
    </i>
    <i>
      <x v="3"/>
      <x v="1"/>
    </i>
    <i r="1">
      <x v="2"/>
    </i>
    <i t="default">
      <x v="3"/>
    </i>
    <i>
      <x v="4"/>
      <x v="1"/>
    </i>
    <i r="1">
      <x v="2"/>
    </i>
    <i t="default">
      <x v="4"/>
    </i>
    <i>
      <x v="5"/>
      <x v="1"/>
    </i>
    <i r="1">
      <x v="2"/>
    </i>
    <i t="default">
      <x v="5"/>
    </i>
    <i>
      <x v="6"/>
      <x v="1"/>
    </i>
    <i r="1">
      <x v="2"/>
    </i>
    <i t="default">
      <x v="6"/>
    </i>
    <i>
      <x v="7"/>
      <x v="1"/>
    </i>
    <i r="1">
      <x v="2"/>
    </i>
    <i t="default">
      <x v="7"/>
    </i>
    <i>
      <x v="8"/>
      <x v="1"/>
    </i>
    <i r="1">
      <x v="2"/>
    </i>
    <i t="default">
      <x v="8"/>
    </i>
    <i>
      <x v="9"/>
      <x v="1"/>
    </i>
    <i r="1">
      <x v="2"/>
    </i>
    <i t="default">
      <x v="9"/>
    </i>
    <i>
      <x v="10"/>
      <x v="1"/>
    </i>
    <i r="1">
      <x v="2"/>
    </i>
    <i t="default">
      <x v="10"/>
    </i>
    <i>
      <x v="11"/>
      <x v="2"/>
    </i>
    <i t="default">
      <x v="11"/>
    </i>
    <i>
      <x v="12"/>
      <x v="1"/>
    </i>
    <i r="1">
      <x v="2"/>
    </i>
    <i t="default">
      <x v="12"/>
    </i>
    <i>
      <x v="13"/>
      <x v="1"/>
    </i>
    <i r="1">
      <x v="2"/>
    </i>
    <i t="default">
      <x v="13"/>
    </i>
    <i>
      <x v="14"/>
      <x v="1"/>
    </i>
    <i r="1">
      <x v="2"/>
    </i>
    <i t="default">
      <x v="14"/>
    </i>
    <i>
      <x v="15"/>
      <x v="1"/>
    </i>
    <i r="1">
      <x v="2"/>
    </i>
    <i t="default">
      <x v="15"/>
    </i>
    <i t="grand">
      <x/>
    </i>
  </rowItems>
  <colItems count="1">
    <i/>
  </colItem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41"/>
  <sheetViews>
    <sheetView tabSelected="1" topLeftCell="L1" workbookViewId="0">
      <pane ySplit="3" topLeftCell="A4" activePane="bottomLeft" state="frozen"/>
      <selection pane="bottomLeft" activeCell="O4" sqref="O4"/>
    </sheetView>
  </sheetViews>
  <sheetFormatPr baseColWidth="10" defaultColWidth="12.625" defaultRowHeight="15" customHeight="1" x14ac:dyDescent="0.2"/>
  <cols>
    <col min="1" max="1" width="9.375" customWidth="1"/>
    <col min="2" max="2" width="22.875" customWidth="1"/>
    <col min="3" max="3" width="9.375" customWidth="1"/>
    <col min="4" max="4" width="15.5" customWidth="1"/>
    <col min="5" max="5" width="12.25" customWidth="1"/>
    <col min="6" max="6" width="35.375" customWidth="1"/>
    <col min="7" max="7" width="11.5" customWidth="1"/>
    <col min="8" max="8" width="15.25" customWidth="1"/>
    <col min="9" max="9" width="13.125" customWidth="1"/>
    <col min="10" max="10" width="28.625" customWidth="1"/>
    <col min="11" max="11" width="20.875" customWidth="1"/>
    <col min="12" max="12" width="13.5" customWidth="1"/>
    <col min="13" max="13" width="10" customWidth="1"/>
    <col min="14" max="14" width="14.875" customWidth="1"/>
    <col min="15" max="15" width="22.25" customWidth="1"/>
    <col min="16" max="16" width="14.625" customWidth="1"/>
    <col min="17" max="17" width="12.875" customWidth="1"/>
    <col min="18" max="18" width="8.875" customWidth="1"/>
    <col min="19" max="19" width="28.375" customWidth="1"/>
    <col min="20" max="20" width="18.875" customWidth="1"/>
    <col min="21" max="21" width="8.25" customWidth="1"/>
    <col min="22" max="22" width="10.375" customWidth="1"/>
    <col min="23" max="23" width="17.5" customWidth="1"/>
    <col min="24" max="24" width="26.75" customWidth="1"/>
    <col min="25" max="25" width="13.375" customWidth="1"/>
    <col min="26" max="26" width="8.125" customWidth="1"/>
    <col min="27" max="27" width="7.625" customWidth="1"/>
    <col min="28" max="28" width="9.875" customWidth="1"/>
    <col min="29" max="29" width="7.125" customWidth="1"/>
    <col min="30" max="30" width="6.75" customWidth="1"/>
    <col min="31" max="31" width="8" customWidth="1"/>
    <col min="32" max="32" width="13" customWidth="1"/>
    <col min="33" max="33" width="12.25" customWidth="1"/>
    <col min="34" max="34" width="5.875" customWidth="1"/>
    <col min="35" max="35" width="12" customWidth="1"/>
    <col min="36" max="36" width="6.375" customWidth="1"/>
    <col min="37" max="37" width="16.625" customWidth="1"/>
    <col min="38" max="40" width="9.375" customWidth="1"/>
    <col min="41" max="41" width="12.75" customWidth="1"/>
    <col min="42" max="42" width="9.375" customWidth="1"/>
    <col min="43" max="43" width="8.125" customWidth="1"/>
    <col min="44" max="44" width="11.75" customWidth="1"/>
    <col min="45" max="45" width="13.75" customWidth="1"/>
    <col min="46" max="46" width="11" customWidth="1"/>
    <col min="47" max="47" width="8.375" customWidth="1"/>
    <col min="48" max="48" width="9.375" customWidth="1"/>
    <col min="49" max="49" width="13.375" customWidth="1"/>
    <col min="50" max="50" width="13.25" customWidth="1"/>
    <col min="51" max="51" width="19.125" customWidth="1"/>
    <col min="52" max="52" width="13.375" customWidth="1"/>
    <col min="53" max="53" width="9.375" customWidth="1"/>
    <col min="54" max="54" width="14.625" customWidth="1"/>
    <col min="55" max="55" width="23.5" customWidth="1"/>
    <col min="56" max="69" width="14.625" customWidth="1"/>
  </cols>
  <sheetData>
    <row r="1" spans="1:69" x14ac:dyDescent="0.2">
      <c r="A1" s="1"/>
      <c r="B1" s="2"/>
      <c r="C1" s="2"/>
      <c r="D1" s="3"/>
      <c r="E1" s="4"/>
      <c r="F1" s="5"/>
      <c r="G1" s="2"/>
      <c r="H1" s="2"/>
      <c r="I1" s="2"/>
      <c r="J1" s="2"/>
      <c r="K1" s="2"/>
      <c r="L1" s="6"/>
      <c r="M1" s="7"/>
      <c r="N1" s="2"/>
      <c r="O1" s="2"/>
      <c r="P1" s="8"/>
      <c r="Q1" s="9"/>
      <c r="R1" s="2"/>
      <c r="S1" s="2"/>
      <c r="T1" s="2"/>
      <c r="U1" s="2"/>
      <c r="V1" s="2"/>
      <c r="W1" s="2"/>
      <c r="X1" s="2"/>
      <c r="Y1" s="118" t="s">
        <v>0</v>
      </c>
      <c r="Z1" s="119"/>
      <c r="AA1" s="120"/>
      <c r="AB1" s="121" t="s">
        <v>1</v>
      </c>
      <c r="AC1" s="119"/>
      <c r="AD1" s="119"/>
      <c r="AE1" s="119"/>
      <c r="AF1" s="119"/>
      <c r="AG1" s="119"/>
      <c r="AH1" s="119"/>
      <c r="AI1" s="119"/>
      <c r="AJ1" s="119"/>
      <c r="AK1" s="120"/>
      <c r="AL1" s="122" t="s">
        <v>2</v>
      </c>
      <c r="AM1" s="123"/>
      <c r="AN1" s="123"/>
      <c r="AO1" s="123"/>
      <c r="AP1" s="123"/>
      <c r="AQ1" s="123"/>
      <c r="AR1" s="123"/>
      <c r="AS1" s="123"/>
      <c r="AT1" s="123"/>
      <c r="AU1" s="123"/>
      <c r="AV1" s="123"/>
      <c r="AW1" s="123"/>
      <c r="AX1" s="123"/>
      <c r="AY1" s="124"/>
      <c r="AZ1" s="125" t="s">
        <v>3</v>
      </c>
      <c r="BA1" s="123"/>
      <c r="BB1" s="124"/>
      <c r="BC1" s="10" t="s">
        <v>4</v>
      </c>
      <c r="BD1" s="10"/>
      <c r="BE1" s="10"/>
      <c r="BF1" s="10"/>
      <c r="BG1" s="10"/>
      <c r="BH1" s="10"/>
      <c r="BI1" s="10"/>
      <c r="BJ1" s="10"/>
      <c r="BK1" s="10"/>
      <c r="BL1" s="10"/>
      <c r="BM1" s="10"/>
      <c r="BN1" s="10"/>
      <c r="BO1" s="10"/>
      <c r="BP1" s="10"/>
      <c r="BQ1" s="10"/>
    </row>
    <row r="2" spans="1:69" ht="24.75" customHeight="1" x14ac:dyDescent="0.2">
      <c r="A2" s="11"/>
      <c r="B2" s="11"/>
      <c r="C2" s="11"/>
      <c r="D2" s="12"/>
      <c r="E2" s="11"/>
      <c r="F2" s="11"/>
      <c r="G2" s="11"/>
      <c r="H2" s="11"/>
      <c r="I2" s="11"/>
      <c r="J2" s="11"/>
      <c r="K2" s="11"/>
      <c r="L2" s="13"/>
      <c r="M2" s="14"/>
      <c r="N2" s="11"/>
      <c r="O2" s="11"/>
      <c r="P2" s="15"/>
      <c r="Q2" s="16"/>
      <c r="R2" s="11"/>
      <c r="S2" s="11"/>
      <c r="T2" s="11"/>
      <c r="U2" s="11"/>
      <c r="V2" s="11"/>
      <c r="W2" s="11"/>
      <c r="X2" s="2"/>
      <c r="Y2" s="17"/>
      <c r="Z2" s="11"/>
      <c r="AA2" s="11"/>
      <c r="AB2" s="126" t="s">
        <v>5</v>
      </c>
      <c r="AC2" s="123"/>
      <c r="AD2" s="123"/>
      <c r="AE2" s="124"/>
      <c r="AF2" s="126" t="s">
        <v>6</v>
      </c>
      <c r="AG2" s="123"/>
      <c r="AH2" s="123"/>
      <c r="AI2" s="123"/>
      <c r="AJ2" s="124"/>
      <c r="AK2" s="18"/>
      <c r="AL2" s="19" t="s">
        <v>7</v>
      </c>
      <c r="AM2" s="20" t="s">
        <v>8</v>
      </c>
      <c r="AN2" s="21" t="s">
        <v>9</v>
      </c>
      <c r="AO2" s="20" t="s">
        <v>10</v>
      </c>
      <c r="AP2" s="20" t="s">
        <v>11</v>
      </c>
      <c r="AQ2" s="127" t="s">
        <v>12</v>
      </c>
      <c r="AR2" s="123"/>
      <c r="AS2" s="123"/>
      <c r="AT2" s="123"/>
      <c r="AU2" s="123"/>
      <c r="AV2" s="123"/>
      <c r="AW2" s="123"/>
      <c r="AX2" s="124"/>
      <c r="AY2" s="22" t="s">
        <v>13</v>
      </c>
      <c r="AZ2" s="23" t="s">
        <v>14</v>
      </c>
      <c r="BA2" s="24" t="s">
        <v>15</v>
      </c>
      <c r="BB2" s="23" t="s">
        <v>16</v>
      </c>
      <c r="BC2" s="25"/>
      <c r="BD2" s="25"/>
      <c r="BE2" s="25"/>
      <c r="BF2" s="25"/>
      <c r="BG2" s="25"/>
      <c r="BH2" s="25"/>
      <c r="BI2" s="25"/>
      <c r="BJ2" s="25"/>
      <c r="BK2" s="25"/>
      <c r="BL2" s="25"/>
      <c r="BM2" s="25"/>
      <c r="BN2" s="25"/>
      <c r="BO2" s="25"/>
      <c r="BP2" s="25"/>
      <c r="BQ2" s="25"/>
    </row>
    <row r="3" spans="1:69" ht="64.5" customHeight="1" x14ac:dyDescent="0.2">
      <c r="A3" s="26" t="s">
        <v>17</v>
      </c>
      <c r="B3" s="26" t="s">
        <v>18</v>
      </c>
      <c r="C3" s="26" t="s">
        <v>19</v>
      </c>
      <c r="D3" s="27" t="s">
        <v>20</v>
      </c>
      <c r="E3" s="26" t="s">
        <v>21</v>
      </c>
      <c r="F3" s="26" t="s">
        <v>22</v>
      </c>
      <c r="G3" s="26" t="s">
        <v>23</v>
      </c>
      <c r="H3" s="28" t="s">
        <v>24</v>
      </c>
      <c r="I3" s="26" t="s">
        <v>25</v>
      </c>
      <c r="J3" s="26" t="s">
        <v>26</v>
      </c>
      <c r="K3" s="11" t="s">
        <v>27</v>
      </c>
      <c r="L3" s="26" t="s">
        <v>28</v>
      </c>
      <c r="M3" s="14" t="s">
        <v>29</v>
      </c>
      <c r="N3" s="11" t="s">
        <v>30</v>
      </c>
      <c r="O3" s="11" t="s">
        <v>31</v>
      </c>
      <c r="P3" s="29" t="s">
        <v>32</v>
      </c>
      <c r="Q3" s="30" t="s">
        <v>33</v>
      </c>
      <c r="R3" s="31" t="s">
        <v>34</v>
      </c>
      <c r="S3" s="11" t="s">
        <v>35</v>
      </c>
      <c r="T3" s="11" t="s">
        <v>36</v>
      </c>
      <c r="U3" s="11" t="s">
        <v>37</v>
      </c>
      <c r="V3" s="11" t="s">
        <v>38</v>
      </c>
      <c r="W3" s="26" t="s">
        <v>39</v>
      </c>
      <c r="X3" s="26" t="s">
        <v>40</v>
      </c>
      <c r="Y3" s="32" t="s">
        <v>41</v>
      </c>
      <c r="Z3" s="26" t="s">
        <v>42</v>
      </c>
      <c r="AA3" s="26" t="s">
        <v>43</v>
      </c>
      <c r="AB3" s="33" t="s">
        <v>44</v>
      </c>
      <c r="AC3" s="33" t="s">
        <v>45</v>
      </c>
      <c r="AD3" s="33" t="s">
        <v>46</v>
      </c>
      <c r="AE3" s="33" t="s">
        <v>47</v>
      </c>
      <c r="AF3" s="34" t="s">
        <v>48</v>
      </c>
      <c r="AG3" s="33" t="s">
        <v>49</v>
      </c>
      <c r="AH3" s="33" t="s">
        <v>50</v>
      </c>
      <c r="AI3" s="35" t="s">
        <v>51</v>
      </c>
      <c r="AJ3" s="36" t="s">
        <v>47</v>
      </c>
      <c r="AK3" s="18" t="s">
        <v>52</v>
      </c>
      <c r="AL3" s="19" t="s">
        <v>7</v>
      </c>
      <c r="AM3" s="20" t="s">
        <v>8</v>
      </c>
      <c r="AN3" s="21" t="s">
        <v>53</v>
      </c>
      <c r="AO3" s="20" t="s">
        <v>10</v>
      </c>
      <c r="AP3" s="20" t="s">
        <v>11</v>
      </c>
      <c r="AQ3" s="37" t="s">
        <v>54</v>
      </c>
      <c r="AR3" s="38" t="s">
        <v>55</v>
      </c>
      <c r="AS3" s="38" t="s">
        <v>56</v>
      </c>
      <c r="AT3" s="39" t="s">
        <v>57</v>
      </c>
      <c r="AU3" s="40" t="s">
        <v>58</v>
      </c>
      <c r="AV3" s="39" t="s">
        <v>50</v>
      </c>
      <c r="AW3" s="41" t="s">
        <v>59</v>
      </c>
      <c r="AX3" s="41" t="s">
        <v>60</v>
      </c>
      <c r="AY3" s="42"/>
      <c r="AZ3" s="23"/>
      <c r="BA3" s="24"/>
      <c r="BB3" s="23"/>
      <c r="BC3" s="25"/>
      <c r="BD3" s="25"/>
      <c r="BE3" s="25"/>
      <c r="BF3" s="25"/>
      <c r="BG3" s="25"/>
      <c r="BH3" s="25"/>
      <c r="BI3" s="25"/>
      <c r="BJ3" s="25"/>
      <c r="BK3" s="25"/>
      <c r="BL3" s="25"/>
      <c r="BM3" s="25"/>
      <c r="BN3" s="25"/>
      <c r="BO3" s="25"/>
      <c r="BP3" s="25"/>
      <c r="BQ3" s="25"/>
    </row>
    <row r="4" spans="1:69" ht="46.5" customHeight="1" x14ac:dyDescent="0.25">
      <c r="A4" s="43" t="s">
        <v>71</v>
      </c>
      <c r="B4" s="44" t="s">
        <v>72</v>
      </c>
      <c r="C4" s="44" t="s">
        <v>77</v>
      </c>
      <c r="D4" s="45" t="s">
        <v>78</v>
      </c>
      <c r="E4" s="46" t="s">
        <v>79</v>
      </c>
      <c r="F4" s="44" t="s">
        <v>80</v>
      </c>
      <c r="G4" s="44" t="s">
        <v>61</v>
      </c>
      <c r="H4" s="44" t="s">
        <v>81</v>
      </c>
      <c r="I4" s="44" t="s">
        <v>82</v>
      </c>
      <c r="J4" s="44" t="s">
        <v>83</v>
      </c>
      <c r="K4" s="44" t="s">
        <v>64</v>
      </c>
      <c r="L4" s="44">
        <v>1133</v>
      </c>
      <c r="M4" s="44" t="s">
        <v>65</v>
      </c>
      <c r="N4" s="44" t="s">
        <v>84</v>
      </c>
      <c r="O4" s="44" t="s">
        <v>85</v>
      </c>
      <c r="P4" s="70">
        <v>130891458</v>
      </c>
      <c r="Q4" s="70">
        <v>126500000</v>
      </c>
      <c r="R4" s="44" t="s">
        <v>86</v>
      </c>
      <c r="S4" s="44" t="s">
        <v>87</v>
      </c>
      <c r="T4" s="44" t="s">
        <v>88</v>
      </c>
      <c r="U4" s="44">
        <v>1</v>
      </c>
      <c r="V4" s="44">
        <v>0.4</v>
      </c>
      <c r="W4" s="44"/>
      <c r="X4" s="44"/>
      <c r="Y4" s="47"/>
      <c r="Z4" s="44"/>
      <c r="AA4" s="48"/>
      <c r="AB4" s="81"/>
      <c r="AC4" s="44"/>
      <c r="AD4" s="82"/>
      <c r="AE4" s="44"/>
      <c r="AF4" s="49"/>
      <c r="AG4" s="44"/>
      <c r="AH4" s="44"/>
      <c r="AI4" s="49"/>
      <c r="AJ4" s="76"/>
      <c r="AK4" s="44"/>
      <c r="AS4" s="51"/>
      <c r="AZ4" s="52"/>
      <c r="BB4" s="52">
        <f t="shared" ref="BB4:BB20" si="0">AX4-AZ4</f>
        <v>0</v>
      </c>
      <c r="BC4" s="65" t="s">
        <v>89</v>
      </c>
    </row>
    <row r="5" spans="1:69" ht="32.25" customHeight="1" x14ac:dyDescent="0.25">
      <c r="A5" s="53" t="s">
        <v>71</v>
      </c>
      <c r="B5" s="54" t="s">
        <v>72</v>
      </c>
      <c r="C5" s="54" t="s">
        <v>77</v>
      </c>
      <c r="D5" s="55" t="s">
        <v>78</v>
      </c>
      <c r="E5" s="56" t="s">
        <v>79</v>
      </c>
      <c r="F5" s="54" t="s">
        <v>80</v>
      </c>
      <c r="G5" s="64" t="s">
        <v>62</v>
      </c>
      <c r="H5" s="54" t="s">
        <v>81</v>
      </c>
      <c r="I5" s="54" t="s">
        <v>82</v>
      </c>
      <c r="J5" s="54" t="s">
        <v>83</v>
      </c>
      <c r="K5" s="54" t="s">
        <v>64</v>
      </c>
      <c r="L5" s="54">
        <v>1133</v>
      </c>
      <c r="M5" s="54" t="s">
        <v>65</v>
      </c>
      <c r="N5" s="54" t="s">
        <v>84</v>
      </c>
      <c r="O5" s="54" t="s">
        <v>85</v>
      </c>
      <c r="P5" s="57"/>
      <c r="Q5" s="54"/>
      <c r="R5" s="54" t="s">
        <v>86</v>
      </c>
      <c r="S5" s="54" t="s">
        <v>87</v>
      </c>
      <c r="T5" s="54" t="s">
        <v>88</v>
      </c>
      <c r="U5" s="54">
        <v>1</v>
      </c>
      <c r="V5" s="54">
        <v>0.4</v>
      </c>
      <c r="W5" s="54" t="s">
        <v>90</v>
      </c>
      <c r="X5" s="54" t="s">
        <v>91</v>
      </c>
      <c r="Y5" s="63">
        <v>40000000</v>
      </c>
      <c r="Z5" s="54">
        <v>1</v>
      </c>
      <c r="AA5" s="58" t="s">
        <v>63</v>
      </c>
      <c r="AB5" s="83">
        <v>44228</v>
      </c>
      <c r="AC5" s="54">
        <v>11</v>
      </c>
      <c r="AD5" s="77">
        <v>0.15</v>
      </c>
      <c r="AE5" s="50" t="str">
        <f t="shared" ref="AE5:AE8" si="1">IF(AD5&lt;=Z5,"OK","REVISAR")</f>
        <v>OK</v>
      </c>
      <c r="AF5" s="59">
        <v>40000000</v>
      </c>
      <c r="AG5" s="54"/>
      <c r="AH5" s="54"/>
      <c r="AI5" s="59">
        <f t="shared" ref="AI5:AI8" si="2">AF5+AG5+AH5</f>
        <v>40000000</v>
      </c>
      <c r="AJ5" s="50" t="str">
        <f t="shared" ref="AJ5:AJ8" si="3">IF(AI5&lt;=Y5,"OK","REVISAR")</f>
        <v>OK</v>
      </c>
      <c r="AK5" s="54" t="s">
        <v>92</v>
      </c>
      <c r="AS5" s="51"/>
      <c r="AW5" s="52">
        <f t="shared" ref="AW5:AW8" si="4">AS5+AT5+AU5+AV5</f>
        <v>0</v>
      </c>
      <c r="AX5" s="52">
        <f t="shared" ref="AX5:AX8" si="5">IF(AW5=0,AI5,AW5)</f>
        <v>40000000</v>
      </c>
      <c r="AY5" s="60" t="str">
        <f t="shared" ref="AY5:AY8" si="6">AK5</f>
        <v xml:space="preserve">Alta Consejería para la Felicidad y el Bienestar </v>
      </c>
      <c r="AZ5" s="61">
        <f>27000000+12500000+500000</f>
        <v>40000000</v>
      </c>
      <c r="BA5" s="65" t="s">
        <v>93</v>
      </c>
      <c r="BB5" s="52">
        <f t="shared" si="0"/>
        <v>0</v>
      </c>
      <c r="BC5" s="52"/>
      <c r="BD5" s="52"/>
      <c r="BE5" s="52"/>
      <c r="BF5" s="52"/>
      <c r="BG5" s="52"/>
      <c r="BH5" s="52"/>
      <c r="BI5" s="52"/>
      <c r="BJ5" s="52"/>
      <c r="BK5" s="52"/>
      <c r="BL5" s="52"/>
      <c r="BM5" s="52"/>
      <c r="BN5" s="52"/>
      <c r="BO5" s="52"/>
      <c r="BP5" s="52"/>
      <c r="BQ5" s="52"/>
    </row>
    <row r="6" spans="1:69" ht="32.25" customHeight="1" x14ac:dyDescent="0.25">
      <c r="A6" s="53" t="s">
        <v>71</v>
      </c>
      <c r="B6" s="54" t="s">
        <v>72</v>
      </c>
      <c r="C6" s="54" t="s">
        <v>77</v>
      </c>
      <c r="D6" s="55" t="s">
        <v>78</v>
      </c>
      <c r="E6" s="56" t="s">
        <v>79</v>
      </c>
      <c r="F6" s="54" t="s">
        <v>80</v>
      </c>
      <c r="G6" s="64" t="s">
        <v>62</v>
      </c>
      <c r="H6" s="54" t="s">
        <v>81</v>
      </c>
      <c r="I6" s="54" t="s">
        <v>82</v>
      </c>
      <c r="J6" s="54" t="s">
        <v>83</v>
      </c>
      <c r="K6" s="54" t="s">
        <v>64</v>
      </c>
      <c r="L6" s="54">
        <v>1133</v>
      </c>
      <c r="M6" s="54" t="s">
        <v>65</v>
      </c>
      <c r="N6" s="54" t="s">
        <v>84</v>
      </c>
      <c r="O6" s="54" t="s">
        <v>85</v>
      </c>
      <c r="P6" s="57"/>
      <c r="Q6" s="54"/>
      <c r="R6" s="54" t="s">
        <v>86</v>
      </c>
      <c r="S6" s="54" t="s">
        <v>87</v>
      </c>
      <c r="T6" s="54" t="s">
        <v>88</v>
      </c>
      <c r="U6" s="54">
        <v>1</v>
      </c>
      <c r="V6" s="54">
        <v>0.4</v>
      </c>
      <c r="W6" s="54" t="s">
        <v>94</v>
      </c>
      <c r="X6" s="54" t="s">
        <v>95</v>
      </c>
      <c r="Y6" s="63">
        <v>32000000</v>
      </c>
      <c r="Z6" s="54">
        <v>1</v>
      </c>
      <c r="AA6" s="58" t="s">
        <v>63</v>
      </c>
      <c r="AB6" s="83">
        <v>44228</v>
      </c>
      <c r="AC6" s="54">
        <v>11</v>
      </c>
      <c r="AD6" s="77">
        <v>0.08</v>
      </c>
      <c r="AE6" s="50" t="str">
        <f t="shared" si="1"/>
        <v>OK</v>
      </c>
      <c r="AF6" s="84">
        <v>32000000</v>
      </c>
      <c r="AG6" s="54"/>
      <c r="AH6" s="54"/>
      <c r="AI6" s="59">
        <f t="shared" si="2"/>
        <v>32000000</v>
      </c>
      <c r="AJ6" s="50" t="str">
        <f t="shared" si="3"/>
        <v>OK</v>
      </c>
      <c r="AK6" s="54" t="s">
        <v>92</v>
      </c>
      <c r="AS6" s="51"/>
      <c r="AW6" s="52">
        <f t="shared" si="4"/>
        <v>0</v>
      </c>
      <c r="AX6" s="52">
        <f t="shared" si="5"/>
        <v>32000000</v>
      </c>
      <c r="AY6" s="60" t="str">
        <f t="shared" si="6"/>
        <v xml:space="preserve">Alta Consejería para la Felicidad y el Bienestar </v>
      </c>
      <c r="AZ6" s="61">
        <f>27000000+5000000</f>
        <v>32000000</v>
      </c>
      <c r="BA6" s="65" t="s">
        <v>96</v>
      </c>
      <c r="BB6" s="52">
        <f t="shared" si="0"/>
        <v>0</v>
      </c>
      <c r="BC6" s="61" t="s">
        <v>97</v>
      </c>
      <c r="BD6" s="52"/>
      <c r="BE6" s="52"/>
      <c r="BF6" s="52"/>
      <c r="BG6" s="52"/>
      <c r="BH6" s="52"/>
      <c r="BI6" s="52"/>
      <c r="BJ6" s="52"/>
      <c r="BK6" s="52"/>
      <c r="BL6" s="52"/>
      <c r="BM6" s="52"/>
      <c r="BN6" s="52"/>
      <c r="BO6" s="52"/>
      <c r="BP6" s="52"/>
      <c r="BQ6" s="52"/>
    </row>
    <row r="7" spans="1:69" ht="32.25" customHeight="1" x14ac:dyDescent="0.25">
      <c r="A7" s="53" t="s">
        <v>71</v>
      </c>
      <c r="B7" s="54" t="s">
        <v>72</v>
      </c>
      <c r="C7" s="54" t="s">
        <v>77</v>
      </c>
      <c r="D7" s="55" t="s">
        <v>78</v>
      </c>
      <c r="E7" s="56" t="s">
        <v>79</v>
      </c>
      <c r="F7" s="54" t="s">
        <v>80</v>
      </c>
      <c r="G7" s="64" t="s">
        <v>62</v>
      </c>
      <c r="H7" s="54" t="s">
        <v>81</v>
      </c>
      <c r="I7" s="54" t="s">
        <v>82</v>
      </c>
      <c r="J7" s="54" t="s">
        <v>83</v>
      </c>
      <c r="K7" s="54" t="s">
        <v>64</v>
      </c>
      <c r="L7" s="54">
        <v>1133</v>
      </c>
      <c r="M7" s="54" t="s">
        <v>65</v>
      </c>
      <c r="N7" s="54" t="s">
        <v>84</v>
      </c>
      <c r="O7" s="54" t="s">
        <v>85</v>
      </c>
      <c r="P7" s="57"/>
      <c r="Q7" s="54"/>
      <c r="R7" s="54" t="s">
        <v>86</v>
      </c>
      <c r="S7" s="54" t="s">
        <v>87</v>
      </c>
      <c r="T7" s="54" t="s">
        <v>88</v>
      </c>
      <c r="U7" s="54">
        <v>1</v>
      </c>
      <c r="V7" s="54">
        <v>0.4</v>
      </c>
      <c r="W7" s="54" t="s">
        <v>98</v>
      </c>
      <c r="X7" s="54" t="s">
        <v>99</v>
      </c>
      <c r="Y7" s="63">
        <v>18891458</v>
      </c>
      <c r="Z7" s="54">
        <v>1</v>
      </c>
      <c r="AA7" s="58" t="s">
        <v>63</v>
      </c>
      <c r="AB7" s="83">
        <v>44228</v>
      </c>
      <c r="AC7" s="54">
        <v>11</v>
      </c>
      <c r="AD7" s="77">
        <v>0.02</v>
      </c>
      <c r="AE7" s="50" t="str">
        <f t="shared" si="1"/>
        <v>OK</v>
      </c>
      <c r="AF7" s="84">
        <f>130891458-112000000</f>
        <v>18891458</v>
      </c>
      <c r="AG7" s="54"/>
      <c r="AH7" s="54"/>
      <c r="AI7" s="59">
        <f t="shared" si="2"/>
        <v>18891458</v>
      </c>
      <c r="AJ7" s="50" t="str">
        <f t="shared" si="3"/>
        <v>OK</v>
      </c>
      <c r="AK7" s="54" t="s">
        <v>92</v>
      </c>
      <c r="AS7" s="51"/>
      <c r="AW7" s="52">
        <f t="shared" si="4"/>
        <v>0</v>
      </c>
      <c r="AX7" s="52">
        <f t="shared" si="5"/>
        <v>18891458</v>
      </c>
      <c r="AY7" s="60" t="str">
        <f t="shared" si="6"/>
        <v xml:space="preserve">Alta Consejería para la Felicidad y el Bienestar </v>
      </c>
      <c r="AZ7" s="61">
        <f>18000000+841458</f>
        <v>18841458</v>
      </c>
      <c r="BA7" s="85" t="s">
        <v>100</v>
      </c>
      <c r="BB7" s="52">
        <f t="shared" si="0"/>
        <v>50000</v>
      </c>
      <c r="BC7" s="61" t="s">
        <v>101</v>
      </c>
      <c r="BD7" s="52"/>
      <c r="BE7" s="52"/>
      <c r="BF7" s="52"/>
      <c r="BG7" s="52"/>
      <c r="BH7" s="52"/>
      <c r="BI7" s="52"/>
      <c r="BJ7" s="52"/>
      <c r="BK7" s="52"/>
      <c r="BL7" s="52"/>
      <c r="BM7" s="52"/>
      <c r="BN7" s="52"/>
      <c r="BO7" s="52"/>
      <c r="BP7" s="52"/>
      <c r="BQ7" s="52"/>
    </row>
    <row r="8" spans="1:69" ht="32.25" customHeight="1" x14ac:dyDescent="0.25">
      <c r="A8" s="53" t="s">
        <v>71</v>
      </c>
      <c r="B8" s="54" t="s">
        <v>72</v>
      </c>
      <c r="C8" s="54" t="s">
        <v>77</v>
      </c>
      <c r="D8" s="55" t="s">
        <v>78</v>
      </c>
      <c r="E8" s="56" t="s">
        <v>79</v>
      </c>
      <c r="F8" s="54" t="s">
        <v>80</v>
      </c>
      <c r="G8" s="64" t="s">
        <v>62</v>
      </c>
      <c r="H8" s="54" t="s">
        <v>81</v>
      </c>
      <c r="I8" s="54" t="s">
        <v>82</v>
      </c>
      <c r="J8" s="54" t="s">
        <v>83</v>
      </c>
      <c r="K8" s="54" t="s">
        <v>64</v>
      </c>
      <c r="L8" s="54">
        <v>1133</v>
      </c>
      <c r="M8" s="54" t="s">
        <v>65</v>
      </c>
      <c r="N8" s="54" t="s">
        <v>84</v>
      </c>
      <c r="O8" s="54" t="s">
        <v>85</v>
      </c>
      <c r="P8" s="57"/>
      <c r="Q8" s="54"/>
      <c r="R8" s="54" t="s">
        <v>86</v>
      </c>
      <c r="S8" s="54" t="s">
        <v>87</v>
      </c>
      <c r="T8" s="54" t="s">
        <v>88</v>
      </c>
      <c r="U8" s="54">
        <v>1</v>
      </c>
      <c r="V8" s="54">
        <v>0.4</v>
      </c>
      <c r="W8" s="54" t="s">
        <v>102</v>
      </c>
      <c r="X8" s="54" t="s">
        <v>103</v>
      </c>
      <c r="Y8" s="63">
        <v>40000000</v>
      </c>
      <c r="Z8" s="54">
        <v>1</v>
      </c>
      <c r="AA8" s="58" t="s">
        <v>63</v>
      </c>
      <c r="AB8" s="83">
        <v>44228</v>
      </c>
      <c r="AC8" s="54">
        <v>11</v>
      </c>
      <c r="AD8" s="77">
        <v>0.15</v>
      </c>
      <c r="AE8" s="50" t="str">
        <f t="shared" si="1"/>
        <v>OK</v>
      </c>
      <c r="AF8" s="84">
        <v>40000000</v>
      </c>
      <c r="AG8" s="54"/>
      <c r="AH8" s="54"/>
      <c r="AI8" s="59">
        <f t="shared" si="2"/>
        <v>40000000</v>
      </c>
      <c r="AJ8" s="50" t="str">
        <f t="shared" si="3"/>
        <v>OK</v>
      </c>
      <c r="AK8" s="54" t="s">
        <v>92</v>
      </c>
      <c r="AS8" s="51"/>
      <c r="AW8" s="52">
        <f t="shared" si="4"/>
        <v>0</v>
      </c>
      <c r="AX8" s="52">
        <f t="shared" si="5"/>
        <v>40000000</v>
      </c>
      <c r="AY8" s="60" t="str">
        <f t="shared" si="6"/>
        <v xml:space="preserve">Alta Consejería para la Felicidad y el Bienestar </v>
      </c>
      <c r="AZ8" s="61">
        <f>27000000+10000000+3000000</f>
        <v>40000000</v>
      </c>
      <c r="BA8" s="85" t="s">
        <v>104</v>
      </c>
      <c r="BB8" s="52">
        <f t="shared" si="0"/>
        <v>0</v>
      </c>
      <c r="BC8" s="52"/>
      <c r="BD8" s="52"/>
      <c r="BE8" s="52"/>
      <c r="BF8" s="52"/>
      <c r="BG8" s="52"/>
      <c r="BH8" s="52"/>
      <c r="BI8" s="52"/>
      <c r="BJ8" s="52"/>
      <c r="BK8" s="52"/>
      <c r="BL8" s="52"/>
      <c r="BM8" s="52"/>
      <c r="BN8" s="52"/>
      <c r="BO8" s="52"/>
      <c r="BP8" s="52"/>
      <c r="BQ8" s="52"/>
    </row>
    <row r="9" spans="1:69" ht="32.25" customHeight="1" x14ac:dyDescent="0.25">
      <c r="A9" s="43" t="s">
        <v>71</v>
      </c>
      <c r="B9" s="44" t="s">
        <v>72</v>
      </c>
      <c r="C9" s="44" t="s">
        <v>77</v>
      </c>
      <c r="D9" s="45" t="s">
        <v>78</v>
      </c>
      <c r="E9" s="46" t="s">
        <v>79</v>
      </c>
      <c r="F9" s="44" t="s">
        <v>80</v>
      </c>
      <c r="G9" s="44" t="s">
        <v>61</v>
      </c>
      <c r="H9" s="44" t="s">
        <v>105</v>
      </c>
      <c r="I9" s="44" t="s">
        <v>75</v>
      </c>
      <c r="J9" s="44" t="s">
        <v>76</v>
      </c>
      <c r="K9" s="44" t="s">
        <v>64</v>
      </c>
      <c r="L9" s="44">
        <v>1133</v>
      </c>
      <c r="M9" s="44" t="s">
        <v>65</v>
      </c>
      <c r="N9" s="44" t="s">
        <v>106</v>
      </c>
      <c r="O9" s="44" t="s">
        <v>107</v>
      </c>
      <c r="P9" s="70">
        <v>100891458</v>
      </c>
      <c r="Q9" s="71">
        <v>97891458</v>
      </c>
      <c r="R9" s="44" t="s">
        <v>108</v>
      </c>
      <c r="S9" s="44" t="s">
        <v>109</v>
      </c>
      <c r="T9" s="44" t="s">
        <v>110</v>
      </c>
      <c r="U9" s="44">
        <v>1</v>
      </c>
      <c r="V9" s="44">
        <v>0.4</v>
      </c>
      <c r="W9" s="44"/>
      <c r="X9" s="44"/>
      <c r="Y9" s="47"/>
      <c r="Z9" s="44"/>
      <c r="AA9" s="48"/>
      <c r="AB9" s="81"/>
      <c r="AC9" s="44"/>
      <c r="AD9" s="82"/>
      <c r="AE9" s="44"/>
      <c r="AF9" s="86"/>
      <c r="AG9" s="44"/>
      <c r="AH9" s="44"/>
      <c r="AI9" s="49"/>
      <c r="AJ9" s="76"/>
      <c r="AK9" s="44"/>
      <c r="AS9" s="51"/>
      <c r="AZ9" s="52"/>
      <c r="BB9" s="52">
        <f t="shared" si="0"/>
        <v>0</v>
      </c>
    </row>
    <row r="10" spans="1:69" ht="32.25" customHeight="1" x14ac:dyDescent="0.25">
      <c r="A10" s="53" t="s">
        <v>71</v>
      </c>
      <c r="B10" s="54" t="s">
        <v>72</v>
      </c>
      <c r="C10" s="54" t="s">
        <v>77</v>
      </c>
      <c r="D10" s="55" t="s">
        <v>78</v>
      </c>
      <c r="E10" s="56" t="s">
        <v>79</v>
      </c>
      <c r="F10" s="54" t="s">
        <v>80</v>
      </c>
      <c r="G10" s="64" t="s">
        <v>62</v>
      </c>
      <c r="H10" s="54" t="s">
        <v>105</v>
      </c>
      <c r="I10" s="54" t="s">
        <v>75</v>
      </c>
      <c r="J10" s="54" t="s">
        <v>76</v>
      </c>
      <c r="K10" s="54" t="s">
        <v>64</v>
      </c>
      <c r="L10" s="54">
        <v>1133</v>
      </c>
      <c r="M10" s="54" t="s">
        <v>65</v>
      </c>
      <c r="N10" s="54" t="s">
        <v>106</v>
      </c>
      <c r="O10" s="54" t="s">
        <v>107</v>
      </c>
      <c r="P10" s="57"/>
      <c r="Q10" s="54"/>
      <c r="R10" s="54" t="s">
        <v>108</v>
      </c>
      <c r="S10" s="54" t="s">
        <v>109</v>
      </c>
      <c r="T10" s="54" t="s">
        <v>110</v>
      </c>
      <c r="U10" s="54">
        <v>1</v>
      </c>
      <c r="V10" s="54">
        <v>0.4</v>
      </c>
      <c r="W10" s="54" t="s">
        <v>111</v>
      </c>
      <c r="X10" s="67" t="s">
        <v>112</v>
      </c>
      <c r="Y10" s="63">
        <v>7000000</v>
      </c>
      <c r="Z10" s="54">
        <v>1</v>
      </c>
      <c r="AA10" s="58" t="s">
        <v>63</v>
      </c>
      <c r="AB10" s="83">
        <v>44228</v>
      </c>
      <c r="AC10" s="54">
        <v>11</v>
      </c>
      <c r="AD10" s="77">
        <v>0.05</v>
      </c>
      <c r="AE10" s="50" t="str">
        <f t="shared" ref="AE10:AE14" si="7">IF(AD10&lt;=Z10,"OK","REVISAR")</f>
        <v>OK</v>
      </c>
      <c r="AF10" s="59">
        <v>7000000</v>
      </c>
      <c r="AG10" s="54"/>
      <c r="AH10" s="54"/>
      <c r="AI10" s="59">
        <f t="shared" ref="AI10:AI14" si="8">AF10+AG10+AH10</f>
        <v>7000000</v>
      </c>
      <c r="AJ10" s="50" t="str">
        <f t="shared" ref="AJ10:AJ14" si="9">IF(AI10&lt;=Y10,"OK","REVISAR")</f>
        <v>OK</v>
      </c>
      <c r="AK10" s="54" t="s">
        <v>92</v>
      </c>
      <c r="AS10" s="51"/>
      <c r="AW10" s="52">
        <f t="shared" ref="AW10:AW14" si="10">AS10+AT10+AU10+AV10</f>
        <v>0</v>
      </c>
      <c r="AX10" s="52">
        <f t="shared" ref="AX10:AX14" si="11">IF(AW10=0,AI10,AW10)</f>
        <v>7000000</v>
      </c>
      <c r="AY10" s="60" t="str">
        <f t="shared" ref="AY10:AY14" si="12">AK10</f>
        <v xml:space="preserve">Alta Consejería para la Felicidad y el Bienestar </v>
      </c>
      <c r="AZ10" s="61">
        <v>7000000</v>
      </c>
      <c r="BA10" s="62">
        <v>44238</v>
      </c>
      <c r="BB10" s="52">
        <f t="shared" si="0"/>
        <v>0</v>
      </c>
      <c r="BC10" s="52"/>
      <c r="BD10" s="52"/>
      <c r="BE10" s="52"/>
      <c r="BF10" s="52"/>
      <c r="BG10" s="52"/>
      <c r="BH10" s="52"/>
      <c r="BI10" s="52"/>
      <c r="BJ10" s="52"/>
      <c r="BK10" s="52"/>
      <c r="BL10" s="52"/>
      <c r="BM10" s="52"/>
      <c r="BN10" s="52"/>
      <c r="BO10" s="52"/>
      <c r="BP10" s="52"/>
      <c r="BQ10" s="52"/>
    </row>
    <row r="11" spans="1:69" ht="32.25" customHeight="1" x14ac:dyDescent="0.25">
      <c r="A11" s="53" t="s">
        <v>71</v>
      </c>
      <c r="B11" s="54" t="s">
        <v>72</v>
      </c>
      <c r="C11" s="54" t="s">
        <v>77</v>
      </c>
      <c r="D11" s="55" t="s">
        <v>78</v>
      </c>
      <c r="E11" s="56" t="s">
        <v>79</v>
      </c>
      <c r="F11" s="54" t="s">
        <v>80</v>
      </c>
      <c r="G11" s="78" t="s">
        <v>62</v>
      </c>
      <c r="H11" s="54" t="s">
        <v>105</v>
      </c>
      <c r="I11" s="54" t="s">
        <v>75</v>
      </c>
      <c r="J11" s="54" t="s">
        <v>76</v>
      </c>
      <c r="K11" s="54" t="s">
        <v>64</v>
      </c>
      <c r="L11" s="54">
        <v>1133</v>
      </c>
      <c r="M11" s="54" t="s">
        <v>65</v>
      </c>
      <c r="N11" s="54" t="s">
        <v>106</v>
      </c>
      <c r="O11" s="54" t="s">
        <v>107</v>
      </c>
      <c r="P11" s="57"/>
      <c r="Q11" s="54"/>
      <c r="R11" s="54" t="s">
        <v>108</v>
      </c>
      <c r="S11" s="54" t="s">
        <v>109</v>
      </c>
      <c r="T11" s="54" t="s">
        <v>110</v>
      </c>
      <c r="U11" s="54">
        <v>1</v>
      </c>
      <c r="V11" s="54">
        <v>0.4</v>
      </c>
      <c r="W11" s="54" t="s">
        <v>113</v>
      </c>
      <c r="X11" s="67" t="s">
        <v>114</v>
      </c>
      <c r="Y11" s="63">
        <v>7000000</v>
      </c>
      <c r="Z11" s="64">
        <v>1</v>
      </c>
      <c r="AA11" s="79" t="s">
        <v>63</v>
      </c>
      <c r="AB11" s="83">
        <v>44228</v>
      </c>
      <c r="AC11" s="54">
        <v>11</v>
      </c>
      <c r="AD11" s="77">
        <v>20</v>
      </c>
      <c r="AE11" s="50" t="str">
        <f t="shared" si="7"/>
        <v>REVISAR</v>
      </c>
      <c r="AF11" s="59">
        <v>7000000</v>
      </c>
      <c r="AG11" s="54"/>
      <c r="AH11" s="54"/>
      <c r="AI11" s="59">
        <f t="shared" si="8"/>
        <v>7000000</v>
      </c>
      <c r="AJ11" s="50" t="str">
        <f t="shared" si="9"/>
        <v>OK</v>
      </c>
      <c r="AK11" s="54" t="s">
        <v>92</v>
      </c>
      <c r="AS11" s="51"/>
      <c r="AW11" s="52">
        <f t="shared" si="10"/>
        <v>0</v>
      </c>
      <c r="AX11" s="52">
        <f t="shared" si="11"/>
        <v>7000000</v>
      </c>
      <c r="AY11" s="60" t="str">
        <f t="shared" si="12"/>
        <v xml:space="preserve">Alta Consejería para la Felicidad y el Bienestar </v>
      </c>
      <c r="AZ11" s="61">
        <v>7000000</v>
      </c>
      <c r="BA11" s="62">
        <v>44238</v>
      </c>
      <c r="BB11" s="52">
        <f t="shared" si="0"/>
        <v>0</v>
      </c>
      <c r="BC11" s="52"/>
      <c r="BD11" s="52"/>
      <c r="BE11" s="52"/>
      <c r="BF11" s="52"/>
      <c r="BG11" s="52"/>
      <c r="BH11" s="52"/>
      <c r="BI11" s="52"/>
      <c r="BJ11" s="52"/>
      <c r="BK11" s="52"/>
      <c r="BL11" s="52"/>
      <c r="BM11" s="52"/>
      <c r="BN11" s="52"/>
      <c r="BO11" s="52"/>
      <c r="BP11" s="52"/>
      <c r="BQ11" s="52"/>
    </row>
    <row r="12" spans="1:69" ht="32.25" customHeight="1" x14ac:dyDescent="0.25">
      <c r="A12" s="53" t="s">
        <v>71</v>
      </c>
      <c r="B12" s="54" t="s">
        <v>72</v>
      </c>
      <c r="C12" s="54" t="s">
        <v>77</v>
      </c>
      <c r="D12" s="55" t="s">
        <v>78</v>
      </c>
      <c r="E12" s="56" t="s">
        <v>79</v>
      </c>
      <c r="F12" s="54" t="s">
        <v>80</v>
      </c>
      <c r="G12" s="78" t="s">
        <v>62</v>
      </c>
      <c r="H12" s="54" t="s">
        <v>105</v>
      </c>
      <c r="I12" s="54" t="s">
        <v>75</v>
      </c>
      <c r="J12" s="54" t="s">
        <v>76</v>
      </c>
      <c r="K12" s="54" t="s">
        <v>64</v>
      </c>
      <c r="L12" s="54">
        <v>1133</v>
      </c>
      <c r="M12" s="54" t="s">
        <v>65</v>
      </c>
      <c r="N12" s="54" t="s">
        <v>106</v>
      </c>
      <c r="O12" s="54" t="s">
        <v>107</v>
      </c>
      <c r="P12" s="57"/>
      <c r="Q12" s="54"/>
      <c r="R12" s="54" t="s">
        <v>108</v>
      </c>
      <c r="S12" s="54" t="s">
        <v>109</v>
      </c>
      <c r="T12" s="54" t="s">
        <v>110</v>
      </c>
      <c r="U12" s="54">
        <v>1</v>
      </c>
      <c r="V12" s="54">
        <v>0.4</v>
      </c>
      <c r="W12" s="54" t="s">
        <v>115</v>
      </c>
      <c r="X12" s="54" t="s">
        <v>116</v>
      </c>
      <c r="Y12" s="63">
        <v>30891458</v>
      </c>
      <c r="Z12" s="54">
        <v>1</v>
      </c>
      <c r="AA12" s="58" t="s">
        <v>63</v>
      </c>
      <c r="AB12" s="83">
        <v>44228</v>
      </c>
      <c r="AC12" s="54">
        <v>11</v>
      </c>
      <c r="AD12" s="77">
        <v>0.1</v>
      </c>
      <c r="AE12" s="50" t="str">
        <f t="shared" si="7"/>
        <v>OK</v>
      </c>
      <c r="AF12" s="59">
        <v>30891458</v>
      </c>
      <c r="AG12" s="54"/>
      <c r="AH12" s="54"/>
      <c r="AI12" s="59">
        <f t="shared" si="8"/>
        <v>30891458</v>
      </c>
      <c r="AJ12" s="50" t="str">
        <f t="shared" si="9"/>
        <v>OK</v>
      </c>
      <c r="AK12" s="54" t="s">
        <v>92</v>
      </c>
      <c r="AL12" s="68">
        <v>1133</v>
      </c>
      <c r="AM12" s="69" t="s">
        <v>117</v>
      </c>
      <c r="AN12" s="69">
        <v>2021</v>
      </c>
      <c r="AO12" s="72">
        <v>44197</v>
      </c>
      <c r="AP12" s="69">
        <v>12</v>
      </c>
      <c r="AQ12" s="75" t="s">
        <v>65</v>
      </c>
      <c r="AR12" s="69" t="s">
        <v>106</v>
      </c>
      <c r="AS12" s="66">
        <f>AI12+10000000</f>
        <v>40891458</v>
      </c>
      <c r="AW12" s="52">
        <f t="shared" si="10"/>
        <v>40891458</v>
      </c>
      <c r="AX12" s="52">
        <f t="shared" si="11"/>
        <v>40891458</v>
      </c>
      <c r="AY12" s="60" t="str">
        <f t="shared" si="12"/>
        <v xml:space="preserve">Alta Consejería para la Felicidad y el Bienestar </v>
      </c>
      <c r="AZ12" s="61">
        <v>30891458</v>
      </c>
      <c r="BA12" s="62">
        <v>44263</v>
      </c>
      <c r="BB12" s="52">
        <f t="shared" si="0"/>
        <v>10000000</v>
      </c>
      <c r="BC12" s="52"/>
      <c r="BD12" s="52"/>
      <c r="BE12" s="52"/>
      <c r="BF12" s="52"/>
      <c r="BG12" s="52"/>
      <c r="BH12" s="52"/>
      <c r="BI12" s="52"/>
      <c r="BJ12" s="52"/>
      <c r="BK12" s="52"/>
      <c r="BL12" s="52"/>
      <c r="BM12" s="52"/>
      <c r="BN12" s="52"/>
      <c r="BO12" s="52"/>
      <c r="BP12" s="52"/>
      <c r="BQ12" s="52"/>
    </row>
    <row r="13" spans="1:69" ht="32.25" customHeight="1" x14ac:dyDescent="0.25">
      <c r="A13" s="53" t="s">
        <v>71</v>
      </c>
      <c r="B13" s="54" t="s">
        <v>72</v>
      </c>
      <c r="C13" s="54" t="s">
        <v>77</v>
      </c>
      <c r="D13" s="55" t="s">
        <v>78</v>
      </c>
      <c r="E13" s="56" t="s">
        <v>79</v>
      </c>
      <c r="F13" s="54" t="s">
        <v>80</v>
      </c>
      <c r="G13" s="78" t="s">
        <v>62</v>
      </c>
      <c r="H13" s="54" t="s">
        <v>105</v>
      </c>
      <c r="I13" s="54" t="s">
        <v>75</v>
      </c>
      <c r="J13" s="54" t="s">
        <v>76</v>
      </c>
      <c r="K13" s="54" t="s">
        <v>64</v>
      </c>
      <c r="L13" s="54">
        <v>1133</v>
      </c>
      <c r="M13" s="54" t="s">
        <v>65</v>
      </c>
      <c r="N13" s="54" t="s">
        <v>106</v>
      </c>
      <c r="O13" s="54" t="s">
        <v>107</v>
      </c>
      <c r="P13" s="57"/>
      <c r="Q13" s="54"/>
      <c r="R13" s="54" t="s">
        <v>108</v>
      </c>
      <c r="S13" s="54" t="s">
        <v>109</v>
      </c>
      <c r="T13" s="54" t="s">
        <v>110</v>
      </c>
      <c r="U13" s="54">
        <v>1</v>
      </c>
      <c r="V13" s="54">
        <v>0.4</v>
      </c>
      <c r="W13" s="54" t="s">
        <v>118</v>
      </c>
      <c r="X13" s="54" t="s">
        <v>119</v>
      </c>
      <c r="Y13" s="87">
        <v>56000000</v>
      </c>
      <c r="Z13" s="54">
        <v>1</v>
      </c>
      <c r="AA13" s="58" t="s">
        <v>63</v>
      </c>
      <c r="AB13" s="83">
        <v>44228</v>
      </c>
      <c r="AC13" s="54">
        <v>11</v>
      </c>
      <c r="AD13" s="77">
        <v>0.25</v>
      </c>
      <c r="AE13" s="50" t="str">
        <f t="shared" si="7"/>
        <v>OK</v>
      </c>
      <c r="AF13" s="59">
        <v>56000000</v>
      </c>
      <c r="AG13" s="54"/>
      <c r="AH13" s="54"/>
      <c r="AI13" s="59">
        <f t="shared" si="8"/>
        <v>56000000</v>
      </c>
      <c r="AJ13" s="50" t="str">
        <f t="shared" si="9"/>
        <v>OK</v>
      </c>
      <c r="AK13" s="54" t="s">
        <v>92</v>
      </c>
      <c r="AS13" s="51"/>
      <c r="AW13" s="52">
        <f t="shared" si="10"/>
        <v>0</v>
      </c>
      <c r="AX13" s="52">
        <f t="shared" si="11"/>
        <v>56000000</v>
      </c>
      <c r="AY13" s="60" t="str">
        <f t="shared" si="12"/>
        <v xml:space="preserve">Alta Consejería para la Felicidad y el Bienestar </v>
      </c>
      <c r="AZ13" s="61">
        <f>36000000+7000000+10000000+3000000</f>
        <v>56000000</v>
      </c>
      <c r="BA13" s="85" t="s">
        <v>120</v>
      </c>
      <c r="BB13" s="52">
        <f t="shared" si="0"/>
        <v>0</v>
      </c>
      <c r="BC13" s="52"/>
      <c r="BD13" s="52"/>
      <c r="BE13" s="52"/>
      <c r="BF13" s="52"/>
      <c r="BG13" s="52"/>
      <c r="BH13" s="52"/>
      <c r="BI13" s="52"/>
      <c r="BJ13" s="52"/>
      <c r="BK13" s="52"/>
      <c r="BL13" s="52"/>
      <c r="BM13" s="52"/>
      <c r="BN13" s="52"/>
      <c r="BO13" s="52"/>
      <c r="BP13" s="52"/>
      <c r="BQ13" s="52"/>
    </row>
    <row r="14" spans="1:69" ht="32.25" customHeight="1" x14ac:dyDescent="0.25">
      <c r="A14" s="53" t="s">
        <v>71</v>
      </c>
      <c r="B14" s="54" t="s">
        <v>72</v>
      </c>
      <c r="C14" s="54" t="s">
        <v>77</v>
      </c>
      <c r="D14" s="55" t="s">
        <v>78</v>
      </c>
      <c r="E14" s="56" t="s">
        <v>79</v>
      </c>
      <c r="F14" s="54" t="s">
        <v>80</v>
      </c>
      <c r="G14" s="78" t="s">
        <v>62</v>
      </c>
      <c r="H14" s="54" t="s">
        <v>105</v>
      </c>
      <c r="I14" s="54" t="s">
        <v>75</v>
      </c>
      <c r="J14" s="54" t="s">
        <v>76</v>
      </c>
      <c r="K14" s="54" t="s">
        <v>64</v>
      </c>
      <c r="L14" s="54">
        <v>1133</v>
      </c>
      <c r="M14" s="54" t="s">
        <v>65</v>
      </c>
      <c r="N14" s="54" t="s">
        <v>106</v>
      </c>
      <c r="O14" s="54" t="s">
        <v>107</v>
      </c>
      <c r="P14" s="57"/>
      <c r="Q14" s="54"/>
      <c r="R14" s="54" t="s">
        <v>108</v>
      </c>
      <c r="S14" s="54" t="s">
        <v>109</v>
      </c>
      <c r="T14" s="54" t="s">
        <v>110</v>
      </c>
      <c r="U14" s="54">
        <v>1</v>
      </c>
      <c r="V14" s="54">
        <v>0.4</v>
      </c>
      <c r="W14" s="54" t="s">
        <v>121</v>
      </c>
      <c r="X14" s="67" t="s">
        <v>122</v>
      </c>
      <c r="Y14" s="63">
        <v>0</v>
      </c>
      <c r="Z14" s="64">
        <v>0</v>
      </c>
      <c r="AA14" s="79">
        <v>0</v>
      </c>
      <c r="AB14" s="83"/>
      <c r="AC14" s="54"/>
      <c r="AD14" s="77"/>
      <c r="AE14" s="50" t="str">
        <f t="shared" si="7"/>
        <v>OK</v>
      </c>
      <c r="AF14" s="59"/>
      <c r="AG14" s="54"/>
      <c r="AH14" s="54"/>
      <c r="AI14" s="59">
        <f t="shared" si="8"/>
        <v>0</v>
      </c>
      <c r="AJ14" s="50" t="str">
        <f t="shared" si="9"/>
        <v>OK</v>
      </c>
      <c r="AK14" s="54" t="s">
        <v>92</v>
      </c>
      <c r="AS14" s="51"/>
      <c r="AW14" s="52">
        <f t="shared" si="10"/>
        <v>0</v>
      </c>
      <c r="AX14" s="52">
        <f t="shared" si="11"/>
        <v>0</v>
      </c>
      <c r="AY14" s="60" t="str">
        <f t="shared" si="12"/>
        <v xml:space="preserve">Alta Consejería para la Felicidad y el Bienestar </v>
      </c>
      <c r="AZ14" s="52"/>
      <c r="BB14" s="52">
        <f t="shared" si="0"/>
        <v>0</v>
      </c>
      <c r="BC14" s="52"/>
      <c r="BD14" s="52"/>
      <c r="BE14" s="52"/>
      <c r="BF14" s="52"/>
      <c r="BG14" s="52"/>
      <c r="BH14" s="52"/>
      <c r="BI14" s="52"/>
      <c r="BJ14" s="52"/>
      <c r="BK14" s="52"/>
      <c r="BL14" s="52"/>
      <c r="BM14" s="52"/>
      <c r="BN14" s="52"/>
      <c r="BO14" s="52"/>
      <c r="BP14" s="52"/>
      <c r="BQ14" s="52"/>
    </row>
    <row r="15" spans="1:69" ht="32.25" customHeight="1" x14ac:dyDescent="0.25">
      <c r="A15" s="43" t="s">
        <v>71</v>
      </c>
      <c r="B15" s="44" t="s">
        <v>72</v>
      </c>
      <c r="C15" s="44" t="s">
        <v>77</v>
      </c>
      <c r="D15" s="45" t="s">
        <v>78</v>
      </c>
      <c r="E15" s="46" t="s">
        <v>79</v>
      </c>
      <c r="F15" s="44" t="s">
        <v>80</v>
      </c>
      <c r="G15" s="44" t="s">
        <v>61</v>
      </c>
      <c r="H15" s="44" t="s">
        <v>123</v>
      </c>
      <c r="I15" s="44" t="s">
        <v>73</v>
      </c>
      <c r="J15" s="44" t="s">
        <v>74</v>
      </c>
      <c r="K15" s="44" t="s">
        <v>64</v>
      </c>
      <c r="L15" s="44">
        <v>1133</v>
      </c>
      <c r="M15" s="44" t="s">
        <v>65</v>
      </c>
      <c r="N15" s="44" t="s">
        <v>124</v>
      </c>
      <c r="O15" s="44" t="s">
        <v>125</v>
      </c>
      <c r="P15" s="70">
        <v>100891458</v>
      </c>
      <c r="Q15" s="71">
        <v>92500000</v>
      </c>
      <c r="R15" s="44" t="s">
        <v>126</v>
      </c>
      <c r="S15" s="44" t="s">
        <v>127</v>
      </c>
      <c r="T15" s="44" t="s">
        <v>128</v>
      </c>
      <c r="U15" s="44">
        <v>1</v>
      </c>
      <c r="V15" s="44">
        <v>0.4</v>
      </c>
      <c r="W15" s="44"/>
      <c r="X15" s="44"/>
      <c r="Y15" s="47"/>
      <c r="Z15" s="44"/>
      <c r="AA15" s="48"/>
      <c r="AB15" s="81"/>
      <c r="AC15" s="44"/>
      <c r="AD15" s="82"/>
      <c r="AE15" s="44"/>
      <c r="AF15" s="49"/>
      <c r="AG15" s="44"/>
      <c r="AH15" s="44"/>
      <c r="AI15" s="49"/>
      <c r="AJ15" s="76"/>
      <c r="AK15" s="44"/>
      <c r="AS15" s="51"/>
      <c r="AZ15" s="52"/>
      <c r="BB15" s="52">
        <f t="shared" si="0"/>
        <v>0</v>
      </c>
    </row>
    <row r="16" spans="1:69" ht="32.25" customHeight="1" x14ac:dyDescent="0.25">
      <c r="A16" s="53" t="s">
        <v>71</v>
      </c>
      <c r="B16" s="54" t="s">
        <v>72</v>
      </c>
      <c r="C16" s="54" t="s">
        <v>77</v>
      </c>
      <c r="D16" s="55" t="s">
        <v>78</v>
      </c>
      <c r="E16" s="56" t="s">
        <v>79</v>
      </c>
      <c r="F16" s="54" t="s">
        <v>80</v>
      </c>
      <c r="G16" s="64" t="s">
        <v>62</v>
      </c>
      <c r="H16" s="54" t="s">
        <v>123</v>
      </c>
      <c r="I16" s="54" t="s">
        <v>73</v>
      </c>
      <c r="J16" s="54" t="s">
        <v>74</v>
      </c>
      <c r="K16" s="54" t="s">
        <v>64</v>
      </c>
      <c r="L16" s="54">
        <v>1133</v>
      </c>
      <c r="M16" s="54" t="s">
        <v>65</v>
      </c>
      <c r="N16" s="54" t="s">
        <v>124</v>
      </c>
      <c r="O16" s="54" t="s">
        <v>125</v>
      </c>
      <c r="P16" s="57"/>
      <c r="Q16" s="54"/>
      <c r="R16" s="54" t="s">
        <v>126</v>
      </c>
      <c r="S16" s="54" t="s">
        <v>127</v>
      </c>
      <c r="T16" s="54" t="s">
        <v>128</v>
      </c>
      <c r="U16" s="54">
        <v>1</v>
      </c>
      <c r="V16" s="54">
        <v>0.4</v>
      </c>
      <c r="W16" s="54" t="s">
        <v>129</v>
      </c>
      <c r="X16" s="54" t="s">
        <v>130</v>
      </c>
      <c r="Y16" s="63">
        <v>8891458</v>
      </c>
      <c r="Z16" s="64">
        <v>1</v>
      </c>
      <c r="AA16" s="79" t="s">
        <v>63</v>
      </c>
      <c r="AB16" s="83">
        <v>44228</v>
      </c>
      <c r="AC16" s="54">
        <v>11</v>
      </c>
      <c r="AD16" s="77">
        <v>20</v>
      </c>
      <c r="AE16" s="50" t="str">
        <f t="shared" ref="AE16:AE20" si="13">IF(AD16&lt;=Z16,"OK","REVISAR")</f>
        <v>REVISAR</v>
      </c>
      <c r="AF16" s="59">
        <v>8891458</v>
      </c>
      <c r="AG16" s="54"/>
      <c r="AH16" s="54"/>
      <c r="AI16" s="59">
        <f t="shared" ref="AI16:AI20" si="14">AF16+AG16+AH16</f>
        <v>8891458</v>
      </c>
      <c r="AJ16" s="50" t="str">
        <f t="shared" ref="AJ16:AJ20" si="15">IF(AI16&lt;=Y16,"OK","REVISAR")</f>
        <v>OK</v>
      </c>
      <c r="AK16" s="54" t="s">
        <v>92</v>
      </c>
      <c r="AS16" s="51"/>
      <c r="AW16" s="52">
        <f t="shared" ref="AW16:AW20" si="16">AS16+AT16+AU16+AV16</f>
        <v>0</v>
      </c>
      <c r="AX16" s="52">
        <f t="shared" ref="AX16:AX20" si="17">IF(AW16=0,AI16,AW16)</f>
        <v>8891458</v>
      </c>
      <c r="AY16" s="60" t="str">
        <f t="shared" ref="AY16:AY20" si="18">AK16</f>
        <v xml:space="preserve">Alta Consejería para la Felicidad y el Bienestar </v>
      </c>
      <c r="AZ16" s="61">
        <f>7000000+1891458</f>
        <v>8891458</v>
      </c>
      <c r="BA16" s="65" t="s">
        <v>131</v>
      </c>
      <c r="BB16" s="52">
        <f t="shared" si="0"/>
        <v>0</v>
      </c>
      <c r="BC16" s="52"/>
      <c r="BD16" s="52"/>
      <c r="BE16" s="52"/>
      <c r="BF16" s="52"/>
      <c r="BG16" s="52"/>
      <c r="BH16" s="52"/>
      <c r="BI16" s="52"/>
      <c r="BJ16" s="52"/>
      <c r="BK16" s="52"/>
      <c r="BL16" s="52"/>
      <c r="BM16" s="52"/>
      <c r="BN16" s="52"/>
      <c r="BO16" s="52"/>
      <c r="BP16" s="52"/>
      <c r="BQ16" s="52"/>
    </row>
    <row r="17" spans="1:69" ht="32.25" customHeight="1" x14ac:dyDescent="0.25">
      <c r="A17" s="53" t="s">
        <v>71</v>
      </c>
      <c r="B17" s="54" t="s">
        <v>72</v>
      </c>
      <c r="C17" s="54" t="s">
        <v>77</v>
      </c>
      <c r="D17" s="55" t="s">
        <v>78</v>
      </c>
      <c r="E17" s="56" t="s">
        <v>79</v>
      </c>
      <c r="F17" s="54" t="s">
        <v>80</v>
      </c>
      <c r="G17" s="78" t="s">
        <v>62</v>
      </c>
      <c r="H17" s="54" t="s">
        <v>123</v>
      </c>
      <c r="I17" s="54" t="s">
        <v>73</v>
      </c>
      <c r="J17" s="54" t="s">
        <v>74</v>
      </c>
      <c r="K17" s="54" t="s">
        <v>64</v>
      </c>
      <c r="L17" s="54">
        <v>1133</v>
      </c>
      <c r="M17" s="54" t="s">
        <v>65</v>
      </c>
      <c r="N17" s="54" t="s">
        <v>124</v>
      </c>
      <c r="O17" s="54" t="s">
        <v>125</v>
      </c>
      <c r="P17" s="57"/>
      <c r="Q17" s="54"/>
      <c r="R17" s="54" t="s">
        <v>126</v>
      </c>
      <c r="S17" s="54" t="s">
        <v>127</v>
      </c>
      <c r="T17" s="54" t="s">
        <v>128</v>
      </c>
      <c r="U17" s="54">
        <v>1</v>
      </c>
      <c r="V17" s="54">
        <v>0.4</v>
      </c>
      <c r="W17" s="54" t="s">
        <v>132</v>
      </c>
      <c r="X17" s="54" t="s">
        <v>133</v>
      </c>
      <c r="Y17" s="63">
        <v>10000000</v>
      </c>
      <c r="Z17" s="64">
        <v>1</v>
      </c>
      <c r="AA17" s="79" t="s">
        <v>63</v>
      </c>
      <c r="AB17" s="83">
        <v>44228</v>
      </c>
      <c r="AC17" s="54">
        <v>11</v>
      </c>
      <c r="AD17" s="77">
        <v>20</v>
      </c>
      <c r="AE17" s="50" t="str">
        <f t="shared" si="13"/>
        <v>REVISAR</v>
      </c>
      <c r="AF17" s="59">
        <v>10000000</v>
      </c>
      <c r="AG17" s="54"/>
      <c r="AH17" s="54"/>
      <c r="AI17" s="59">
        <f t="shared" si="14"/>
        <v>10000000</v>
      </c>
      <c r="AJ17" s="50" t="str">
        <f t="shared" si="15"/>
        <v>OK</v>
      </c>
      <c r="AK17" s="54" t="s">
        <v>92</v>
      </c>
      <c r="AS17" s="51"/>
      <c r="AW17" s="52">
        <f t="shared" si="16"/>
        <v>0</v>
      </c>
      <c r="AX17" s="52">
        <f t="shared" si="17"/>
        <v>10000000</v>
      </c>
      <c r="AY17" s="60" t="str">
        <f t="shared" si="18"/>
        <v xml:space="preserve">Alta Consejería para la Felicidad y el Bienestar </v>
      </c>
      <c r="AZ17" s="61">
        <f>7000000+3000000</f>
        <v>10000000</v>
      </c>
      <c r="BA17" s="85" t="s">
        <v>100</v>
      </c>
      <c r="BB17" s="52">
        <f t="shared" si="0"/>
        <v>0</v>
      </c>
      <c r="BC17" s="52"/>
      <c r="BD17" s="52"/>
      <c r="BE17" s="52"/>
      <c r="BF17" s="52"/>
      <c r="BG17" s="52"/>
      <c r="BH17" s="52"/>
      <c r="BI17" s="52"/>
      <c r="BJ17" s="52"/>
      <c r="BK17" s="52"/>
      <c r="BL17" s="52"/>
      <c r="BM17" s="52"/>
      <c r="BN17" s="52"/>
      <c r="BO17" s="52"/>
      <c r="BP17" s="52"/>
      <c r="BQ17" s="52"/>
    </row>
    <row r="18" spans="1:69" ht="32.25" customHeight="1" x14ac:dyDescent="0.25">
      <c r="A18" s="53" t="s">
        <v>71</v>
      </c>
      <c r="B18" s="54" t="s">
        <v>72</v>
      </c>
      <c r="C18" s="54" t="s">
        <v>77</v>
      </c>
      <c r="D18" s="55" t="s">
        <v>78</v>
      </c>
      <c r="E18" s="56" t="s">
        <v>79</v>
      </c>
      <c r="F18" s="54" t="s">
        <v>80</v>
      </c>
      <c r="G18" s="78" t="s">
        <v>62</v>
      </c>
      <c r="H18" s="54" t="s">
        <v>123</v>
      </c>
      <c r="I18" s="54" t="s">
        <v>73</v>
      </c>
      <c r="J18" s="54" t="s">
        <v>74</v>
      </c>
      <c r="K18" s="54" t="s">
        <v>64</v>
      </c>
      <c r="L18" s="54">
        <v>1133</v>
      </c>
      <c r="M18" s="54" t="s">
        <v>65</v>
      </c>
      <c r="N18" s="54" t="s">
        <v>124</v>
      </c>
      <c r="O18" s="54" t="s">
        <v>125</v>
      </c>
      <c r="P18" s="57"/>
      <c r="Q18" s="54"/>
      <c r="R18" s="54" t="s">
        <v>126</v>
      </c>
      <c r="S18" s="54" t="s">
        <v>127</v>
      </c>
      <c r="T18" s="54" t="s">
        <v>128</v>
      </c>
      <c r="U18" s="54">
        <v>1</v>
      </c>
      <c r="V18" s="54">
        <v>0.4</v>
      </c>
      <c r="W18" s="54" t="s">
        <v>134</v>
      </c>
      <c r="X18" s="54" t="s">
        <v>135</v>
      </c>
      <c r="Y18" s="63">
        <v>32000000</v>
      </c>
      <c r="Z18" s="64">
        <v>1</v>
      </c>
      <c r="AA18" s="79" t="s">
        <v>63</v>
      </c>
      <c r="AB18" s="83">
        <v>44228</v>
      </c>
      <c r="AC18" s="54">
        <v>11</v>
      </c>
      <c r="AD18" s="77">
        <v>20</v>
      </c>
      <c r="AE18" s="50" t="str">
        <f t="shared" si="13"/>
        <v>REVISAR</v>
      </c>
      <c r="AF18" s="59">
        <v>32000000</v>
      </c>
      <c r="AG18" s="54"/>
      <c r="AH18" s="54"/>
      <c r="AI18" s="59">
        <f t="shared" si="14"/>
        <v>32000000</v>
      </c>
      <c r="AJ18" s="50" t="str">
        <f t="shared" si="15"/>
        <v>OK</v>
      </c>
      <c r="AK18" s="54" t="s">
        <v>92</v>
      </c>
      <c r="AS18" s="51"/>
      <c r="AW18" s="52">
        <f t="shared" si="16"/>
        <v>0</v>
      </c>
      <c r="AX18" s="52">
        <f t="shared" si="17"/>
        <v>32000000</v>
      </c>
      <c r="AY18" s="60" t="str">
        <f t="shared" si="18"/>
        <v xml:space="preserve">Alta Consejería para la Felicidad y el Bienestar </v>
      </c>
      <c r="AZ18" s="61">
        <f>27000000+5000000</f>
        <v>32000000</v>
      </c>
      <c r="BA18" s="85" t="s">
        <v>136</v>
      </c>
      <c r="BB18" s="52">
        <f t="shared" si="0"/>
        <v>0</v>
      </c>
      <c r="BC18" s="52"/>
      <c r="BD18" s="52"/>
      <c r="BE18" s="52"/>
      <c r="BF18" s="52"/>
      <c r="BG18" s="52"/>
      <c r="BH18" s="52"/>
      <c r="BI18" s="52"/>
      <c r="BJ18" s="52"/>
      <c r="BK18" s="52"/>
      <c r="BL18" s="52"/>
      <c r="BM18" s="52"/>
      <c r="BN18" s="52"/>
      <c r="BO18" s="52"/>
      <c r="BP18" s="52"/>
      <c r="BQ18" s="52"/>
    </row>
    <row r="19" spans="1:69" ht="32.25" customHeight="1" x14ac:dyDescent="0.25">
      <c r="A19" s="53" t="s">
        <v>71</v>
      </c>
      <c r="B19" s="54" t="s">
        <v>72</v>
      </c>
      <c r="C19" s="54" t="s">
        <v>77</v>
      </c>
      <c r="D19" s="55" t="s">
        <v>78</v>
      </c>
      <c r="E19" s="56" t="s">
        <v>79</v>
      </c>
      <c r="F19" s="54" t="s">
        <v>80</v>
      </c>
      <c r="G19" s="78" t="s">
        <v>62</v>
      </c>
      <c r="H19" s="54" t="s">
        <v>123</v>
      </c>
      <c r="I19" s="54" t="s">
        <v>73</v>
      </c>
      <c r="J19" s="54" t="s">
        <v>74</v>
      </c>
      <c r="K19" s="54" t="s">
        <v>64</v>
      </c>
      <c r="L19" s="54">
        <v>1133</v>
      </c>
      <c r="M19" s="54" t="s">
        <v>65</v>
      </c>
      <c r="N19" s="54" t="s">
        <v>124</v>
      </c>
      <c r="O19" s="54" t="s">
        <v>125</v>
      </c>
      <c r="P19" s="57"/>
      <c r="Q19" s="54"/>
      <c r="R19" s="54" t="s">
        <v>126</v>
      </c>
      <c r="S19" s="54" t="s">
        <v>127</v>
      </c>
      <c r="T19" s="54" t="s">
        <v>128</v>
      </c>
      <c r="U19" s="54">
        <v>1</v>
      </c>
      <c r="V19" s="54">
        <v>0.4</v>
      </c>
      <c r="W19" s="54" t="s">
        <v>137</v>
      </c>
      <c r="X19" s="54" t="s">
        <v>138</v>
      </c>
      <c r="Y19" s="63">
        <v>40000000</v>
      </c>
      <c r="Z19" s="64">
        <v>4</v>
      </c>
      <c r="AA19" s="58" t="s">
        <v>63</v>
      </c>
      <c r="AB19" s="83">
        <v>44228</v>
      </c>
      <c r="AC19" s="54">
        <v>11</v>
      </c>
      <c r="AD19" s="77">
        <v>0.4</v>
      </c>
      <c r="AE19" s="50" t="str">
        <f t="shared" si="13"/>
        <v>OK</v>
      </c>
      <c r="AF19" s="59">
        <v>40000000</v>
      </c>
      <c r="AG19" s="54"/>
      <c r="AH19" s="54"/>
      <c r="AI19" s="59">
        <f t="shared" si="14"/>
        <v>40000000</v>
      </c>
      <c r="AJ19" s="50" t="str">
        <f t="shared" si="15"/>
        <v>OK</v>
      </c>
      <c r="AK19" s="54" t="s">
        <v>92</v>
      </c>
      <c r="AS19" s="51"/>
      <c r="AW19" s="52">
        <f t="shared" si="16"/>
        <v>0</v>
      </c>
      <c r="AX19" s="52">
        <f t="shared" si="17"/>
        <v>40000000</v>
      </c>
      <c r="AY19" s="60" t="str">
        <f t="shared" si="18"/>
        <v xml:space="preserve">Alta Consejería para la Felicidad y el Bienestar </v>
      </c>
      <c r="AZ19" s="61">
        <f>27000000+13000000</f>
        <v>40000000</v>
      </c>
      <c r="BA19" s="65" t="s">
        <v>139</v>
      </c>
      <c r="BB19" s="52">
        <f t="shared" si="0"/>
        <v>0</v>
      </c>
      <c r="BC19" s="52"/>
      <c r="BD19" s="52"/>
      <c r="BE19" s="52"/>
      <c r="BF19" s="52"/>
      <c r="BG19" s="52"/>
      <c r="BH19" s="52"/>
      <c r="BI19" s="52"/>
      <c r="BJ19" s="52"/>
      <c r="BK19" s="52"/>
      <c r="BL19" s="52"/>
      <c r="BM19" s="52"/>
      <c r="BN19" s="52"/>
      <c r="BO19" s="52"/>
      <c r="BP19" s="52"/>
      <c r="BQ19" s="52"/>
    </row>
    <row r="20" spans="1:69" ht="32.25" customHeight="1" x14ac:dyDescent="0.25">
      <c r="A20" s="53" t="s">
        <v>71</v>
      </c>
      <c r="B20" s="54" t="s">
        <v>72</v>
      </c>
      <c r="C20" s="54" t="s">
        <v>77</v>
      </c>
      <c r="D20" s="55" t="s">
        <v>78</v>
      </c>
      <c r="E20" s="56" t="s">
        <v>79</v>
      </c>
      <c r="F20" s="54" t="s">
        <v>80</v>
      </c>
      <c r="G20" s="78" t="s">
        <v>62</v>
      </c>
      <c r="H20" s="54" t="s">
        <v>123</v>
      </c>
      <c r="I20" s="54" t="s">
        <v>73</v>
      </c>
      <c r="J20" s="54" t="s">
        <v>74</v>
      </c>
      <c r="K20" s="54" t="s">
        <v>64</v>
      </c>
      <c r="L20" s="54">
        <v>1133</v>
      </c>
      <c r="M20" s="54" t="s">
        <v>65</v>
      </c>
      <c r="N20" s="54" t="s">
        <v>124</v>
      </c>
      <c r="O20" s="54" t="s">
        <v>125</v>
      </c>
      <c r="P20" s="57"/>
      <c r="Q20" s="54"/>
      <c r="R20" s="54" t="s">
        <v>126</v>
      </c>
      <c r="S20" s="54" t="s">
        <v>127</v>
      </c>
      <c r="T20" s="54" t="s">
        <v>128</v>
      </c>
      <c r="U20" s="54">
        <v>1</v>
      </c>
      <c r="V20" s="54">
        <v>0.4</v>
      </c>
      <c r="W20" s="54" t="s">
        <v>140</v>
      </c>
      <c r="X20" s="54" t="s">
        <v>141</v>
      </c>
      <c r="Y20" s="63">
        <v>10000000</v>
      </c>
      <c r="Z20" s="64">
        <v>1</v>
      </c>
      <c r="AA20" s="79" t="s">
        <v>63</v>
      </c>
      <c r="AB20" s="83">
        <v>44228</v>
      </c>
      <c r="AC20" s="54">
        <v>11</v>
      </c>
      <c r="AD20" s="77">
        <v>25</v>
      </c>
      <c r="AE20" s="50" t="str">
        <f t="shared" si="13"/>
        <v>REVISAR</v>
      </c>
      <c r="AF20" s="59">
        <v>10000000</v>
      </c>
      <c r="AG20" s="54"/>
      <c r="AH20" s="54"/>
      <c r="AI20" s="59">
        <f t="shared" si="14"/>
        <v>10000000</v>
      </c>
      <c r="AJ20" s="50" t="str">
        <f t="shared" si="15"/>
        <v>OK</v>
      </c>
      <c r="AK20" s="54" t="s">
        <v>92</v>
      </c>
      <c r="AS20" s="51"/>
      <c r="AW20" s="52">
        <f t="shared" si="16"/>
        <v>0</v>
      </c>
      <c r="AX20" s="52">
        <f t="shared" si="17"/>
        <v>10000000</v>
      </c>
      <c r="AY20" s="60" t="str">
        <f t="shared" si="18"/>
        <v xml:space="preserve">Alta Consejería para la Felicidad y el Bienestar </v>
      </c>
      <c r="AZ20" s="61">
        <f>7000000+2608542+391458</f>
        <v>10000000</v>
      </c>
      <c r="BA20" s="85" t="s">
        <v>100</v>
      </c>
      <c r="BB20" s="52">
        <f t="shared" si="0"/>
        <v>0</v>
      </c>
      <c r="BC20" s="52"/>
      <c r="BD20" s="52"/>
      <c r="BE20" s="52"/>
      <c r="BF20" s="52"/>
      <c r="BG20" s="52"/>
      <c r="BH20" s="52"/>
      <c r="BI20" s="52"/>
      <c r="BJ20" s="52"/>
      <c r="BK20" s="52"/>
      <c r="BL20" s="52"/>
      <c r="BM20" s="52"/>
      <c r="BN20" s="52"/>
      <c r="BO20" s="52"/>
      <c r="BP20" s="52"/>
      <c r="BQ20" s="52"/>
    </row>
    <row r="21" spans="1:69" ht="15.75" customHeight="1" x14ac:dyDescent="0.2">
      <c r="A21" s="93"/>
      <c r="B21" s="93"/>
      <c r="C21" s="93"/>
      <c r="D21" s="102"/>
      <c r="E21" s="103"/>
      <c r="F21" s="93"/>
      <c r="G21" s="93"/>
      <c r="H21" s="93"/>
      <c r="I21" s="93"/>
      <c r="J21" s="93"/>
      <c r="K21" s="93"/>
      <c r="L21" s="93"/>
      <c r="M21" s="93"/>
      <c r="N21" s="93"/>
      <c r="O21" s="93"/>
      <c r="P21" s="93"/>
      <c r="Q21" s="101"/>
      <c r="R21" s="93"/>
      <c r="S21" s="93"/>
      <c r="T21" s="93"/>
      <c r="U21" s="93"/>
      <c r="V21" s="93"/>
      <c r="W21" s="93"/>
      <c r="X21" s="93"/>
      <c r="Y21" s="104"/>
      <c r="Z21" s="93"/>
      <c r="AA21" s="93"/>
      <c r="AB21" s="93"/>
      <c r="AC21" s="93"/>
      <c r="AD21" s="93"/>
      <c r="AE21" s="93"/>
      <c r="AF21" s="93"/>
      <c r="AG21" s="93"/>
      <c r="AH21" s="93"/>
      <c r="AI21" s="93"/>
      <c r="AJ21" s="93"/>
      <c r="AK21" s="89"/>
      <c r="AL21" s="73"/>
      <c r="AM21" s="73"/>
      <c r="AN21" s="73"/>
      <c r="AO21" s="74"/>
      <c r="AP21" s="73"/>
      <c r="AQ21" s="80"/>
      <c r="AR21" s="73"/>
      <c r="AS21" s="96"/>
      <c r="AT21" s="94"/>
      <c r="AU21" s="94"/>
      <c r="AV21" s="94"/>
      <c r="AW21" s="99"/>
      <c r="AX21" s="98"/>
      <c r="AY21" s="90"/>
      <c r="AZ21" s="90"/>
      <c r="BA21" s="91"/>
      <c r="BB21" s="92"/>
      <c r="BC21" s="88"/>
      <c r="BD21" s="88"/>
      <c r="BE21" s="88"/>
      <c r="BF21" s="88"/>
      <c r="BG21" s="88"/>
      <c r="BH21" s="88"/>
      <c r="BI21" s="88"/>
      <c r="BJ21" s="88"/>
      <c r="BK21" s="88"/>
      <c r="BL21" s="88"/>
      <c r="BM21" s="88"/>
      <c r="BN21" s="88"/>
      <c r="BO21" s="88"/>
      <c r="BP21" s="88"/>
      <c r="BQ21" s="88"/>
    </row>
    <row r="22" spans="1:69" ht="15.75" customHeight="1" x14ac:dyDescent="0.2">
      <c r="A22" s="93"/>
      <c r="B22" s="93"/>
      <c r="C22" s="93"/>
      <c r="D22" s="102"/>
      <c r="E22" s="103"/>
      <c r="F22" s="93"/>
      <c r="G22" s="93"/>
      <c r="H22" s="93"/>
      <c r="I22" s="93"/>
      <c r="J22" s="93"/>
      <c r="K22" s="93"/>
      <c r="L22" s="93"/>
      <c r="M22" s="93"/>
      <c r="N22" s="93"/>
      <c r="O22" s="93"/>
      <c r="P22" s="93"/>
      <c r="Q22" s="101"/>
      <c r="R22" s="93"/>
      <c r="S22" s="93"/>
      <c r="T22" s="93"/>
      <c r="U22" s="93"/>
      <c r="V22" s="93"/>
      <c r="W22" s="93"/>
      <c r="X22" s="93"/>
      <c r="Y22" s="104"/>
      <c r="Z22" s="93"/>
      <c r="AA22" s="93"/>
      <c r="AB22" s="93"/>
      <c r="AC22" s="93"/>
      <c r="AD22" s="93"/>
      <c r="AE22" s="93"/>
      <c r="AF22" s="93"/>
      <c r="AG22" s="93"/>
      <c r="AH22" s="93"/>
      <c r="AI22" s="93"/>
      <c r="AJ22" s="93"/>
      <c r="AK22" s="89"/>
      <c r="AL22" s="73"/>
      <c r="AM22" s="73"/>
      <c r="AN22" s="73"/>
      <c r="AO22" s="74"/>
      <c r="AP22" s="73"/>
      <c r="AQ22" s="80"/>
      <c r="AR22" s="73"/>
      <c r="AS22" s="96"/>
      <c r="AT22" s="94"/>
      <c r="AU22" s="94"/>
      <c r="AV22" s="94"/>
      <c r="AW22" s="99"/>
      <c r="AX22" s="98"/>
      <c r="AY22" s="90"/>
      <c r="AZ22" s="90"/>
      <c r="BA22" s="91"/>
      <c r="BB22" s="92"/>
      <c r="BC22" s="88"/>
      <c r="BD22" s="88"/>
      <c r="BE22" s="88"/>
      <c r="BF22" s="88"/>
      <c r="BG22" s="88"/>
      <c r="BH22" s="88"/>
      <c r="BI22" s="88"/>
      <c r="BJ22" s="88"/>
      <c r="BK22" s="88"/>
      <c r="BL22" s="88"/>
      <c r="BM22" s="88"/>
      <c r="BN22" s="88"/>
      <c r="BO22" s="88"/>
      <c r="BP22" s="88"/>
      <c r="BQ22" s="88"/>
    </row>
    <row r="23" spans="1:69" ht="15.75" customHeight="1" x14ac:dyDescent="0.2">
      <c r="A23" s="93"/>
      <c r="B23" s="93"/>
      <c r="C23" s="93"/>
      <c r="D23" s="102"/>
      <c r="E23" s="103"/>
      <c r="F23" s="93"/>
      <c r="G23" s="93"/>
      <c r="H23" s="93"/>
      <c r="I23" s="93"/>
      <c r="J23" s="93"/>
      <c r="K23" s="93"/>
      <c r="L23" s="93"/>
      <c r="M23" s="93"/>
      <c r="N23" s="93"/>
      <c r="O23" s="93"/>
      <c r="P23" s="93"/>
      <c r="Q23" s="101"/>
      <c r="R23" s="93"/>
      <c r="S23" s="93"/>
      <c r="T23" s="93"/>
      <c r="U23" s="93"/>
      <c r="V23" s="93"/>
      <c r="W23" s="93"/>
      <c r="X23" s="93"/>
      <c r="Y23" s="104"/>
      <c r="Z23" s="93"/>
      <c r="AA23" s="93"/>
      <c r="AB23" s="93"/>
      <c r="AC23" s="93"/>
      <c r="AD23" s="93"/>
      <c r="AE23" s="93"/>
      <c r="AF23" s="93"/>
      <c r="AG23" s="93"/>
      <c r="AH23" s="93"/>
      <c r="AI23" s="93"/>
      <c r="AJ23" s="93"/>
      <c r="AK23" s="89"/>
      <c r="AL23" s="73"/>
      <c r="AM23" s="73"/>
      <c r="AN23" s="73"/>
      <c r="AO23" s="74"/>
      <c r="AP23" s="73"/>
      <c r="AQ23" s="80"/>
      <c r="AR23" s="73"/>
      <c r="AS23" s="96"/>
      <c r="AT23" s="94"/>
      <c r="AU23" s="94"/>
      <c r="AV23" s="94"/>
      <c r="AW23" s="99"/>
      <c r="AX23" s="98"/>
      <c r="AY23" s="90"/>
      <c r="AZ23" s="90"/>
      <c r="BA23" s="91"/>
      <c r="BB23" s="92"/>
      <c r="BC23" s="88"/>
      <c r="BD23" s="88"/>
      <c r="BE23" s="88"/>
      <c r="BF23" s="88"/>
      <c r="BG23" s="88"/>
      <c r="BH23" s="88"/>
      <c r="BI23" s="88"/>
      <c r="BJ23" s="88"/>
      <c r="BK23" s="88"/>
      <c r="BL23" s="88"/>
      <c r="BM23" s="88"/>
      <c r="BN23" s="88"/>
      <c r="BO23" s="88"/>
      <c r="BP23" s="88"/>
      <c r="BQ23" s="88"/>
    </row>
    <row r="24" spans="1:69" ht="15.75" customHeight="1" x14ac:dyDescent="0.2">
      <c r="A24" s="93"/>
      <c r="B24" s="93"/>
      <c r="C24" s="93"/>
      <c r="D24" s="102"/>
      <c r="E24" s="103"/>
      <c r="F24" s="93"/>
      <c r="G24" s="93"/>
      <c r="H24" s="93"/>
      <c r="I24" s="93"/>
      <c r="J24" s="93"/>
      <c r="K24" s="93"/>
      <c r="L24" s="93"/>
      <c r="M24" s="93"/>
      <c r="N24" s="93"/>
      <c r="O24" s="93"/>
      <c r="P24" s="93"/>
      <c r="Q24" s="101"/>
      <c r="R24" s="93"/>
      <c r="S24" s="93"/>
      <c r="T24" s="93"/>
      <c r="U24" s="93"/>
      <c r="V24" s="93"/>
      <c r="W24" s="93"/>
      <c r="X24" s="93"/>
      <c r="Y24" s="104"/>
      <c r="Z24" s="93"/>
      <c r="AA24" s="93"/>
      <c r="AB24" s="93"/>
      <c r="AC24" s="93"/>
      <c r="AD24" s="93"/>
      <c r="AE24" s="93"/>
      <c r="AF24" s="93"/>
      <c r="AG24" s="93"/>
      <c r="AH24" s="93"/>
      <c r="AI24" s="93"/>
      <c r="AJ24" s="93"/>
      <c r="AK24" s="89"/>
      <c r="AL24" s="73"/>
      <c r="AM24" s="73"/>
      <c r="AN24" s="73"/>
      <c r="AO24" s="74"/>
      <c r="AP24" s="73"/>
      <c r="AQ24" s="80"/>
      <c r="AR24" s="73"/>
      <c r="AS24" s="96"/>
      <c r="AT24" s="94"/>
      <c r="AU24" s="94"/>
      <c r="AV24" s="94"/>
      <c r="AW24" s="99"/>
      <c r="AX24" s="98"/>
      <c r="AY24" s="90"/>
      <c r="AZ24" s="90"/>
      <c r="BA24" s="91"/>
      <c r="BB24" s="92"/>
      <c r="BC24" s="88"/>
      <c r="BD24" s="88"/>
      <c r="BE24" s="88"/>
      <c r="BF24" s="88"/>
      <c r="BG24" s="88"/>
      <c r="BH24" s="88"/>
      <c r="BI24" s="88"/>
      <c r="BJ24" s="88"/>
      <c r="BK24" s="88"/>
      <c r="BL24" s="88"/>
      <c r="BM24" s="88"/>
      <c r="BN24" s="88"/>
      <c r="BO24" s="88"/>
      <c r="BP24" s="88"/>
      <c r="BQ24" s="88"/>
    </row>
    <row r="25" spans="1:69" ht="15.75" customHeight="1" x14ac:dyDescent="0.2">
      <c r="A25" s="93"/>
      <c r="B25" s="93"/>
      <c r="C25" s="93"/>
      <c r="D25" s="102"/>
      <c r="E25" s="103"/>
      <c r="F25" s="93"/>
      <c r="G25" s="93"/>
      <c r="H25" s="93"/>
      <c r="I25" s="93"/>
      <c r="J25" s="93"/>
      <c r="K25" s="93"/>
      <c r="L25" s="93"/>
      <c r="M25" s="93"/>
      <c r="N25" s="93"/>
      <c r="O25" s="93"/>
      <c r="P25" s="93"/>
      <c r="Q25" s="101"/>
      <c r="R25" s="93"/>
      <c r="S25" s="93"/>
      <c r="T25" s="93"/>
      <c r="U25" s="93"/>
      <c r="V25" s="93"/>
      <c r="W25" s="93"/>
      <c r="X25" s="93"/>
      <c r="Y25" s="104"/>
      <c r="Z25" s="93"/>
      <c r="AA25" s="93"/>
      <c r="AB25" s="93"/>
      <c r="AC25" s="93"/>
      <c r="AD25" s="93"/>
      <c r="AE25" s="93"/>
      <c r="AF25" s="93"/>
      <c r="AG25" s="93"/>
      <c r="AH25" s="93"/>
      <c r="AI25" s="93"/>
      <c r="AJ25" s="93"/>
      <c r="AK25" s="89"/>
      <c r="AL25" s="73"/>
      <c r="AM25" s="73"/>
      <c r="AN25" s="73"/>
      <c r="AO25" s="74"/>
      <c r="AP25" s="73"/>
      <c r="AQ25" s="80"/>
      <c r="AR25" s="73"/>
      <c r="AS25" s="96"/>
      <c r="AT25" s="94"/>
      <c r="AU25" s="94"/>
      <c r="AV25" s="94"/>
      <c r="AW25" s="99"/>
      <c r="AX25" s="98"/>
      <c r="AY25" s="90"/>
      <c r="AZ25" s="90"/>
      <c r="BA25" s="91"/>
      <c r="BB25" s="92"/>
      <c r="BC25" s="88"/>
      <c r="BD25" s="88"/>
      <c r="BE25" s="88"/>
      <c r="BF25" s="88"/>
      <c r="BG25" s="88"/>
      <c r="BH25" s="88"/>
      <c r="BI25" s="88"/>
      <c r="BJ25" s="88"/>
      <c r="BK25" s="88"/>
      <c r="BL25" s="88"/>
      <c r="BM25" s="88"/>
      <c r="BN25" s="88"/>
      <c r="BO25" s="88"/>
      <c r="BP25" s="88"/>
      <c r="BQ25" s="88"/>
    </row>
    <row r="26" spans="1:69" ht="15.75" customHeight="1" x14ac:dyDescent="0.2">
      <c r="A26" s="93"/>
      <c r="B26" s="93"/>
      <c r="C26" s="93"/>
      <c r="D26" s="102"/>
      <c r="E26" s="103"/>
      <c r="F26" s="93"/>
      <c r="G26" s="93"/>
      <c r="H26" s="93"/>
      <c r="I26" s="93"/>
      <c r="J26" s="93"/>
      <c r="K26" s="93"/>
      <c r="L26" s="93"/>
      <c r="M26" s="93"/>
      <c r="N26" s="93"/>
      <c r="O26" s="93"/>
      <c r="P26" s="93"/>
      <c r="Q26" s="101"/>
      <c r="R26" s="93"/>
      <c r="S26" s="93"/>
      <c r="T26" s="93"/>
      <c r="U26" s="93"/>
      <c r="V26" s="93"/>
      <c r="W26" s="93"/>
      <c r="X26" s="93"/>
      <c r="Y26" s="104"/>
      <c r="Z26" s="93"/>
      <c r="AA26" s="93"/>
      <c r="AB26" s="93"/>
      <c r="AC26" s="93"/>
      <c r="AD26" s="93"/>
      <c r="AE26" s="93"/>
      <c r="AF26" s="93"/>
      <c r="AG26" s="93"/>
      <c r="AH26" s="93"/>
      <c r="AI26" s="93"/>
      <c r="AJ26" s="93"/>
      <c r="AK26" s="89"/>
      <c r="AL26" s="73"/>
      <c r="AM26" s="73"/>
      <c r="AN26" s="73"/>
      <c r="AO26" s="74"/>
      <c r="AP26" s="73"/>
      <c r="AQ26" s="80"/>
      <c r="AR26" s="73"/>
      <c r="AS26" s="96"/>
      <c r="AT26" s="94"/>
      <c r="AU26" s="94"/>
      <c r="AV26" s="94"/>
      <c r="AW26" s="99"/>
      <c r="AX26" s="98"/>
      <c r="AY26" s="90"/>
      <c r="AZ26" s="90"/>
      <c r="BA26" s="91"/>
      <c r="BB26" s="92"/>
      <c r="BC26" s="88"/>
      <c r="BD26" s="88"/>
      <c r="BE26" s="88"/>
      <c r="BF26" s="88"/>
      <c r="BG26" s="88"/>
      <c r="BH26" s="88"/>
      <c r="BI26" s="88"/>
      <c r="BJ26" s="88"/>
      <c r="BK26" s="88"/>
      <c r="BL26" s="88"/>
      <c r="BM26" s="88"/>
      <c r="BN26" s="88"/>
      <c r="BO26" s="88"/>
      <c r="BP26" s="88"/>
      <c r="BQ26" s="88"/>
    </row>
    <row r="27" spans="1:69" ht="15.75" customHeight="1" x14ac:dyDescent="0.2">
      <c r="A27" s="93"/>
      <c r="B27" s="93"/>
      <c r="C27" s="93"/>
      <c r="D27" s="102"/>
      <c r="E27" s="103"/>
      <c r="F27" s="93"/>
      <c r="G27" s="93"/>
      <c r="H27" s="93"/>
      <c r="I27" s="93"/>
      <c r="J27" s="93"/>
      <c r="K27" s="93"/>
      <c r="L27" s="93"/>
      <c r="M27" s="93"/>
      <c r="N27" s="93"/>
      <c r="O27" s="93"/>
      <c r="P27" s="93"/>
      <c r="Q27" s="101"/>
      <c r="R27" s="93"/>
      <c r="S27" s="93"/>
      <c r="T27" s="93"/>
      <c r="U27" s="93"/>
      <c r="V27" s="93"/>
      <c r="W27" s="93"/>
      <c r="X27" s="93"/>
      <c r="Y27" s="104"/>
      <c r="Z27" s="93"/>
      <c r="AA27" s="93"/>
      <c r="AB27" s="93"/>
      <c r="AC27" s="93"/>
      <c r="AD27" s="93"/>
      <c r="AE27" s="93"/>
      <c r="AF27" s="93"/>
      <c r="AG27" s="93"/>
      <c r="AH27" s="93"/>
      <c r="AI27" s="93"/>
      <c r="AJ27" s="93"/>
      <c r="AK27" s="89"/>
      <c r="AL27" s="73"/>
      <c r="AM27" s="73"/>
      <c r="AN27" s="73"/>
      <c r="AO27" s="74"/>
      <c r="AP27" s="73"/>
      <c r="AQ27" s="80"/>
      <c r="AR27" s="73"/>
      <c r="AS27" s="96"/>
      <c r="AT27" s="94"/>
      <c r="AU27" s="94"/>
      <c r="AV27" s="94"/>
      <c r="AW27" s="99"/>
      <c r="AX27" s="98"/>
      <c r="AY27" s="90"/>
      <c r="AZ27" s="90"/>
      <c r="BA27" s="91"/>
      <c r="BB27" s="92"/>
      <c r="BC27" s="88"/>
      <c r="BD27" s="88"/>
      <c r="BE27" s="88"/>
      <c r="BF27" s="88"/>
      <c r="BG27" s="88"/>
      <c r="BH27" s="88"/>
      <c r="BI27" s="88"/>
      <c r="BJ27" s="88"/>
      <c r="BK27" s="88"/>
      <c r="BL27" s="88"/>
      <c r="BM27" s="88"/>
      <c r="BN27" s="88"/>
      <c r="BO27" s="88"/>
      <c r="BP27" s="88"/>
      <c r="BQ27" s="88"/>
    </row>
    <row r="28" spans="1:69" ht="15.75" customHeight="1" x14ac:dyDescent="0.2">
      <c r="A28" s="93"/>
      <c r="B28" s="93"/>
      <c r="C28" s="93"/>
      <c r="D28" s="102"/>
      <c r="E28" s="103"/>
      <c r="F28" s="93"/>
      <c r="G28" s="93"/>
      <c r="H28" s="93"/>
      <c r="I28" s="93"/>
      <c r="J28" s="93"/>
      <c r="K28" s="93"/>
      <c r="L28" s="93"/>
      <c r="M28" s="93"/>
      <c r="N28" s="93"/>
      <c r="O28" s="93"/>
      <c r="P28" s="93"/>
      <c r="Q28" s="101"/>
      <c r="R28" s="93"/>
      <c r="S28" s="93"/>
      <c r="T28" s="93"/>
      <c r="U28" s="93"/>
      <c r="V28" s="93"/>
      <c r="W28" s="93"/>
      <c r="X28" s="93"/>
      <c r="Y28" s="104"/>
      <c r="Z28" s="93"/>
      <c r="AA28" s="93"/>
      <c r="AB28" s="93"/>
      <c r="AC28" s="93"/>
      <c r="AD28" s="93"/>
      <c r="AE28" s="93"/>
      <c r="AF28" s="93"/>
      <c r="AG28" s="93"/>
      <c r="AH28" s="93"/>
      <c r="AI28" s="93"/>
      <c r="AJ28" s="93"/>
      <c r="AK28" s="89"/>
      <c r="AL28" s="73"/>
      <c r="AM28" s="73"/>
      <c r="AN28" s="73"/>
      <c r="AO28" s="74"/>
      <c r="AP28" s="73"/>
      <c r="AQ28" s="80"/>
      <c r="AR28" s="73"/>
      <c r="AS28" s="96"/>
      <c r="AT28" s="94"/>
      <c r="AU28" s="94"/>
      <c r="AV28" s="94"/>
      <c r="AW28" s="99"/>
      <c r="AX28" s="98"/>
      <c r="AY28" s="90"/>
      <c r="AZ28" s="90"/>
      <c r="BA28" s="91"/>
      <c r="BB28" s="92"/>
      <c r="BC28" s="88"/>
      <c r="BD28" s="88"/>
      <c r="BE28" s="88"/>
      <c r="BF28" s="88"/>
      <c r="BG28" s="88"/>
      <c r="BH28" s="88"/>
      <c r="BI28" s="88"/>
      <c r="BJ28" s="88"/>
      <c r="BK28" s="88"/>
      <c r="BL28" s="88"/>
      <c r="BM28" s="88"/>
      <c r="BN28" s="88"/>
      <c r="BO28" s="88"/>
      <c r="BP28" s="88"/>
      <c r="BQ28" s="88"/>
    </row>
    <row r="29" spans="1:69" ht="15.75" customHeight="1" x14ac:dyDescent="0.2">
      <c r="A29" s="93"/>
      <c r="B29" s="93"/>
      <c r="C29" s="93"/>
      <c r="D29" s="102"/>
      <c r="E29" s="103"/>
      <c r="F29" s="93"/>
      <c r="G29" s="93"/>
      <c r="H29" s="93"/>
      <c r="I29" s="93"/>
      <c r="J29" s="93"/>
      <c r="K29" s="93"/>
      <c r="L29" s="93"/>
      <c r="M29" s="93"/>
      <c r="N29" s="93"/>
      <c r="O29" s="93"/>
      <c r="P29" s="93"/>
      <c r="Q29" s="101"/>
      <c r="R29" s="93"/>
      <c r="S29" s="93"/>
      <c r="T29" s="93"/>
      <c r="U29" s="93"/>
      <c r="V29" s="93"/>
      <c r="W29" s="93"/>
      <c r="X29" s="93"/>
      <c r="Y29" s="104"/>
      <c r="Z29" s="93"/>
      <c r="AA29" s="93"/>
      <c r="AB29" s="93"/>
      <c r="AC29" s="93"/>
      <c r="AD29" s="93"/>
      <c r="AE29" s="93"/>
      <c r="AF29" s="93"/>
      <c r="AG29" s="93"/>
      <c r="AH29" s="93"/>
      <c r="AI29" s="93"/>
      <c r="AJ29" s="93"/>
      <c r="AK29" s="89"/>
      <c r="AL29" s="73"/>
      <c r="AM29" s="73"/>
      <c r="AN29" s="73"/>
      <c r="AO29" s="74"/>
      <c r="AP29" s="73"/>
      <c r="AQ29" s="80"/>
      <c r="AR29" s="73"/>
      <c r="AS29" s="96"/>
      <c r="AT29" s="94"/>
      <c r="AU29" s="94"/>
      <c r="AV29" s="94"/>
      <c r="AW29" s="99"/>
      <c r="AX29" s="98"/>
      <c r="AY29" s="90"/>
      <c r="AZ29" s="90"/>
      <c r="BA29" s="91"/>
      <c r="BB29" s="92"/>
      <c r="BC29" s="88"/>
      <c r="BD29" s="88"/>
      <c r="BE29" s="88"/>
      <c r="BF29" s="88"/>
      <c r="BG29" s="88"/>
      <c r="BH29" s="88"/>
      <c r="BI29" s="88"/>
      <c r="BJ29" s="88"/>
      <c r="BK29" s="88"/>
      <c r="BL29" s="88"/>
      <c r="BM29" s="88"/>
      <c r="BN29" s="88"/>
      <c r="BO29" s="88"/>
      <c r="BP29" s="88"/>
      <c r="BQ29" s="88"/>
    </row>
    <row r="30" spans="1:69" ht="15.75" customHeight="1" x14ac:dyDescent="0.2">
      <c r="A30" s="93"/>
      <c r="B30" s="93"/>
      <c r="C30" s="93"/>
      <c r="D30" s="102"/>
      <c r="E30" s="103"/>
      <c r="F30" s="93"/>
      <c r="G30" s="93"/>
      <c r="H30" s="93"/>
      <c r="I30" s="93"/>
      <c r="J30" s="93"/>
      <c r="K30" s="93"/>
      <c r="L30" s="93"/>
      <c r="M30" s="93"/>
      <c r="N30" s="93"/>
      <c r="O30" s="93"/>
      <c r="P30" s="93"/>
      <c r="Q30" s="101"/>
      <c r="R30" s="93"/>
      <c r="S30" s="93"/>
      <c r="T30" s="93"/>
      <c r="U30" s="93"/>
      <c r="V30" s="93"/>
      <c r="W30" s="93"/>
      <c r="X30" s="93"/>
      <c r="Y30" s="104"/>
      <c r="Z30" s="93"/>
      <c r="AA30" s="93"/>
      <c r="AB30" s="93"/>
      <c r="AC30" s="93"/>
      <c r="AD30" s="93"/>
      <c r="AE30" s="93"/>
      <c r="AF30" s="93"/>
      <c r="AG30" s="93"/>
      <c r="AH30" s="93"/>
      <c r="AI30" s="93"/>
      <c r="AJ30" s="93"/>
      <c r="AK30" s="89"/>
      <c r="AL30" s="73"/>
      <c r="AM30" s="73"/>
      <c r="AN30" s="73"/>
      <c r="AO30" s="74"/>
      <c r="AP30" s="73"/>
      <c r="AQ30" s="80"/>
      <c r="AR30" s="73"/>
      <c r="AS30" s="96"/>
      <c r="AT30" s="94"/>
      <c r="AU30" s="94"/>
      <c r="AV30" s="94"/>
      <c r="AW30" s="99"/>
      <c r="AX30" s="98"/>
      <c r="AY30" s="90"/>
      <c r="AZ30" s="90"/>
      <c r="BA30" s="91"/>
      <c r="BB30" s="92"/>
      <c r="BC30" s="88"/>
      <c r="BD30" s="88"/>
      <c r="BE30" s="88"/>
      <c r="BF30" s="88"/>
      <c r="BG30" s="88"/>
      <c r="BH30" s="88"/>
      <c r="BI30" s="88"/>
      <c r="BJ30" s="88"/>
      <c r="BK30" s="88"/>
      <c r="BL30" s="88"/>
      <c r="BM30" s="88"/>
      <c r="BN30" s="88"/>
      <c r="BO30" s="88"/>
      <c r="BP30" s="88"/>
      <c r="BQ30" s="88"/>
    </row>
    <row r="31" spans="1:69" ht="15.75" customHeight="1" x14ac:dyDescent="0.2">
      <c r="A31" s="93"/>
      <c r="B31" s="93"/>
      <c r="C31" s="93"/>
      <c r="D31" s="102"/>
      <c r="E31" s="103"/>
      <c r="F31" s="93"/>
      <c r="G31" s="93"/>
      <c r="H31" s="93"/>
      <c r="I31" s="93"/>
      <c r="J31" s="93"/>
      <c r="K31" s="93"/>
      <c r="L31" s="93"/>
      <c r="M31" s="93"/>
      <c r="N31" s="93"/>
      <c r="O31" s="93"/>
      <c r="P31" s="93"/>
      <c r="Q31" s="101"/>
      <c r="R31" s="93"/>
      <c r="S31" s="93"/>
      <c r="T31" s="93"/>
      <c r="U31" s="93"/>
      <c r="V31" s="93"/>
      <c r="W31" s="93"/>
      <c r="X31" s="93"/>
      <c r="Y31" s="104"/>
      <c r="Z31" s="93"/>
      <c r="AA31" s="93"/>
      <c r="AB31" s="93"/>
      <c r="AC31" s="93"/>
      <c r="AD31" s="93"/>
      <c r="AE31" s="93"/>
      <c r="AF31" s="93"/>
      <c r="AG31" s="93"/>
      <c r="AH31" s="93"/>
      <c r="AI31" s="93"/>
      <c r="AJ31" s="93"/>
      <c r="AK31" s="89"/>
      <c r="AL31" s="73"/>
      <c r="AM31" s="73"/>
      <c r="AN31" s="73"/>
      <c r="AO31" s="74"/>
      <c r="AP31" s="73"/>
      <c r="AQ31" s="80"/>
      <c r="AR31" s="73"/>
      <c r="AS31" s="96"/>
      <c r="AT31" s="94"/>
      <c r="AU31" s="94"/>
      <c r="AV31" s="94"/>
      <c r="AW31" s="99"/>
      <c r="AX31" s="98"/>
      <c r="AY31" s="90"/>
      <c r="AZ31" s="90"/>
      <c r="BA31" s="91"/>
      <c r="BB31" s="92"/>
      <c r="BC31" s="88"/>
      <c r="BD31" s="88"/>
      <c r="BE31" s="88"/>
      <c r="BF31" s="88"/>
      <c r="BG31" s="88"/>
      <c r="BH31" s="88"/>
      <c r="BI31" s="88"/>
      <c r="BJ31" s="88"/>
      <c r="BK31" s="88"/>
      <c r="BL31" s="88"/>
      <c r="BM31" s="88"/>
      <c r="BN31" s="88"/>
      <c r="BO31" s="88"/>
      <c r="BP31" s="88"/>
      <c r="BQ31" s="88"/>
    </row>
    <row r="32" spans="1:69" ht="15.75" customHeight="1" x14ac:dyDescent="0.2">
      <c r="A32" s="93"/>
      <c r="B32" s="93"/>
      <c r="C32" s="93"/>
      <c r="D32" s="102"/>
      <c r="E32" s="103"/>
      <c r="F32" s="93"/>
      <c r="G32" s="93"/>
      <c r="H32" s="93"/>
      <c r="I32" s="93"/>
      <c r="J32" s="93"/>
      <c r="K32" s="93"/>
      <c r="L32" s="93"/>
      <c r="M32" s="93"/>
      <c r="N32" s="93"/>
      <c r="O32" s="93"/>
      <c r="P32" s="93"/>
      <c r="Q32" s="101"/>
      <c r="R32" s="93"/>
      <c r="S32" s="93"/>
      <c r="T32" s="93"/>
      <c r="U32" s="93"/>
      <c r="V32" s="93"/>
      <c r="W32" s="93"/>
      <c r="X32" s="93"/>
      <c r="Y32" s="104"/>
      <c r="Z32" s="93"/>
      <c r="AA32" s="93"/>
      <c r="AB32" s="93"/>
      <c r="AC32" s="93"/>
      <c r="AD32" s="93"/>
      <c r="AE32" s="93"/>
      <c r="AF32" s="93"/>
      <c r="AG32" s="93"/>
      <c r="AH32" s="93"/>
      <c r="AI32" s="93"/>
      <c r="AJ32" s="93"/>
      <c r="AK32" s="89"/>
      <c r="AL32" s="73"/>
      <c r="AM32" s="73"/>
      <c r="AN32" s="73"/>
      <c r="AO32" s="74"/>
      <c r="AP32" s="73"/>
      <c r="AQ32" s="80"/>
      <c r="AR32" s="73"/>
      <c r="AS32" s="96"/>
      <c r="AT32" s="94"/>
      <c r="AU32" s="94"/>
      <c r="AV32" s="94"/>
      <c r="AW32" s="99"/>
      <c r="AX32" s="98"/>
      <c r="AY32" s="90"/>
      <c r="AZ32" s="90"/>
      <c r="BA32" s="91"/>
      <c r="BB32" s="92"/>
      <c r="BC32" s="88"/>
      <c r="BD32" s="88"/>
      <c r="BE32" s="88"/>
      <c r="BF32" s="88"/>
      <c r="BG32" s="88"/>
      <c r="BH32" s="88"/>
      <c r="BI32" s="88"/>
      <c r="BJ32" s="88"/>
      <c r="BK32" s="88"/>
      <c r="BL32" s="88"/>
      <c r="BM32" s="88"/>
      <c r="BN32" s="88"/>
      <c r="BO32" s="88"/>
      <c r="BP32" s="88"/>
      <c r="BQ32" s="88"/>
    </row>
    <row r="33" spans="1:69" ht="15.75" customHeight="1" x14ac:dyDescent="0.2">
      <c r="A33" s="93"/>
      <c r="B33" s="93"/>
      <c r="C33" s="93"/>
      <c r="D33" s="102"/>
      <c r="E33" s="103"/>
      <c r="F33" s="93"/>
      <c r="G33" s="93"/>
      <c r="H33" s="93"/>
      <c r="I33" s="93"/>
      <c r="J33" s="93"/>
      <c r="K33" s="93"/>
      <c r="L33" s="93"/>
      <c r="M33" s="93"/>
      <c r="N33" s="93"/>
      <c r="O33" s="93"/>
      <c r="P33" s="93"/>
      <c r="Q33" s="101"/>
      <c r="R33" s="93"/>
      <c r="S33" s="93"/>
      <c r="T33" s="93"/>
      <c r="U33" s="93"/>
      <c r="V33" s="93"/>
      <c r="W33" s="93"/>
      <c r="X33" s="93"/>
      <c r="Y33" s="104"/>
      <c r="Z33" s="93"/>
      <c r="AA33" s="93"/>
      <c r="AB33" s="93"/>
      <c r="AC33" s="93"/>
      <c r="AD33" s="93"/>
      <c r="AE33" s="93"/>
      <c r="AF33" s="93"/>
      <c r="AG33" s="93"/>
      <c r="AH33" s="93"/>
      <c r="AI33" s="93"/>
      <c r="AJ33" s="93"/>
      <c r="AK33" s="89"/>
      <c r="AL33" s="73"/>
      <c r="AM33" s="73"/>
      <c r="AN33" s="73"/>
      <c r="AO33" s="74"/>
      <c r="AP33" s="73"/>
      <c r="AQ33" s="80"/>
      <c r="AR33" s="73"/>
      <c r="AS33" s="96"/>
      <c r="AT33" s="94"/>
      <c r="AU33" s="94"/>
      <c r="AV33" s="94"/>
      <c r="AW33" s="99"/>
      <c r="AX33" s="98"/>
      <c r="AY33" s="90"/>
      <c r="AZ33" s="90"/>
      <c r="BA33" s="91"/>
      <c r="BB33" s="92"/>
      <c r="BC33" s="88"/>
      <c r="BD33" s="88"/>
      <c r="BE33" s="88"/>
      <c r="BF33" s="88"/>
      <c r="BG33" s="88"/>
      <c r="BH33" s="88"/>
      <c r="BI33" s="88"/>
      <c r="BJ33" s="88"/>
      <c r="BK33" s="88"/>
      <c r="BL33" s="88"/>
      <c r="BM33" s="88"/>
      <c r="BN33" s="88"/>
      <c r="BO33" s="88"/>
      <c r="BP33" s="88"/>
      <c r="BQ33" s="88"/>
    </row>
    <row r="34" spans="1:69" ht="15.75" customHeight="1" x14ac:dyDescent="0.2">
      <c r="A34" s="93"/>
      <c r="B34" s="93"/>
      <c r="C34" s="93"/>
      <c r="D34" s="102"/>
      <c r="E34" s="103"/>
      <c r="F34" s="93"/>
      <c r="G34" s="93"/>
      <c r="H34" s="93"/>
      <c r="I34" s="93"/>
      <c r="J34" s="93"/>
      <c r="K34" s="93"/>
      <c r="L34" s="93"/>
      <c r="M34" s="93"/>
      <c r="N34" s="93"/>
      <c r="O34" s="93"/>
      <c r="P34" s="93"/>
      <c r="Q34" s="101"/>
      <c r="R34" s="93"/>
      <c r="S34" s="93"/>
      <c r="T34" s="93"/>
      <c r="U34" s="93"/>
      <c r="V34" s="93"/>
      <c r="W34" s="93"/>
      <c r="X34" s="93"/>
      <c r="Y34" s="104"/>
      <c r="Z34" s="93"/>
      <c r="AA34" s="93"/>
      <c r="AB34" s="93"/>
      <c r="AC34" s="93"/>
      <c r="AD34" s="93"/>
      <c r="AE34" s="93"/>
      <c r="AF34" s="93"/>
      <c r="AG34" s="93"/>
      <c r="AH34" s="93"/>
      <c r="AI34" s="93"/>
      <c r="AJ34" s="93"/>
      <c r="AK34" s="89"/>
      <c r="AL34" s="73"/>
      <c r="AM34" s="73"/>
      <c r="AN34" s="73"/>
      <c r="AO34" s="74"/>
      <c r="AP34" s="73"/>
      <c r="AQ34" s="80"/>
      <c r="AR34" s="73"/>
      <c r="AS34" s="96"/>
      <c r="AT34" s="94"/>
      <c r="AU34" s="94"/>
      <c r="AV34" s="94"/>
      <c r="AW34" s="99"/>
      <c r="AX34" s="98"/>
      <c r="AY34" s="90"/>
      <c r="AZ34" s="90"/>
      <c r="BA34" s="91"/>
      <c r="BB34" s="92"/>
      <c r="BC34" s="88"/>
      <c r="BD34" s="88"/>
      <c r="BE34" s="88"/>
      <c r="BF34" s="88"/>
      <c r="BG34" s="88"/>
      <c r="BH34" s="88"/>
      <c r="BI34" s="88"/>
      <c r="BJ34" s="88"/>
      <c r="BK34" s="88"/>
      <c r="BL34" s="88"/>
      <c r="BM34" s="88"/>
      <c r="BN34" s="88"/>
      <c r="BO34" s="88"/>
      <c r="BP34" s="88"/>
      <c r="BQ34" s="88"/>
    </row>
    <row r="35" spans="1:69" ht="15.75" customHeight="1" x14ac:dyDescent="0.2">
      <c r="A35" s="93"/>
      <c r="B35" s="93"/>
      <c r="C35" s="93"/>
      <c r="D35" s="102"/>
      <c r="E35" s="103"/>
      <c r="F35" s="93"/>
      <c r="G35" s="93"/>
      <c r="H35" s="93"/>
      <c r="I35" s="93"/>
      <c r="J35" s="93"/>
      <c r="K35" s="93"/>
      <c r="L35" s="93"/>
      <c r="M35" s="93"/>
      <c r="N35" s="93"/>
      <c r="O35" s="93"/>
      <c r="P35" s="93"/>
      <c r="Q35" s="101"/>
      <c r="R35" s="93"/>
      <c r="S35" s="93"/>
      <c r="T35" s="93"/>
      <c r="U35" s="93"/>
      <c r="V35" s="93"/>
      <c r="W35" s="93"/>
      <c r="X35" s="93"/>
      <c r="Y35" s="104"/>
      <c r="Z35" s="93"/>
      <c r="AA35" s="93"/>
      <c r="AB35" s="93"/>
      <c r="AC35" s="93"/>
      <c r="AD35" s="93"/>
      <c r="AE35" s="93"/>
      <c r="AF35" s="93"/>
      <c r="AG35" s="93"/>
      <c r="AH35" s="93"/>
      <c r="AI35" s="93"/>
      <c r="AJ35" s="93"/>
      <c r="AK35" s="89"/>
      <c r="AL35" s="73"/>
      <c r="AM35" s="73"/>
      <c r="AN35" s="73"/>
      <c r="AO35" s="74"/>
      <c r="AP35" s="73"/>
      <c r="AQ35" s="80"/>
      <c r="AR35" s="73"/>
      <c r="AS35" s="96"/>
      <c r="AT35" s="94"/>
      <c r="AU35" s="94"/>
      <c r="AV35" s="94"/>
      <c r="AW35" s="99"/>
      <c r="AX35" s="98"/>
      <c r="AY35" s="90"/>
      <c r="AZ35" s="90"/>
      <c r="BA35" s="91"/>
      <c r="BB35" s="92"/>
      <c r="BC35" s="88"/>
      <c r="BD35" s="88"/>
      <c r="BE35" s="88"/>
      <c r="BF35" s="88"/>
      <c r="BG35" s="88"/>
      <c r="BH35" s="88"/>
      <c r="BI35" s="88"/>
      <c r="BJ35" s="88"/>
      <c r="BK35" s="88"/>
      <c r="BL35" s="88"/>
      <c r="BM35" s="88"/>
      <c r="BN35" s="88"/>
      <c r="BO35" s="88"/>
      <c r="BP35" s="88"/>
      <c r="BQ35" s="88"/>
    </row>
    <row r="36" spans="1:69" ht="15.75" customHeight="1" x14ac:dyDescent="0.2">
      <c r="A36" s="93"/>
      <c r="B36" s="93"/>
      <c r="C36" s="93"/>
      <c r="D36" s="102"/>
      <c r="E36" s="103"/>
      <c r="F36" s="93"/>
      <c r="G36" s="93"/>
      <c r="H36" s="93"/>
      <c r="I36" s="93"/>
      <c r="J36" s="93"/>
      <c r="K36" s="93"/>
      <c r="L36" s="93"/>
      <c r="M36" s="93"/>
      <c r="N36" s="93"/>
      <c r="O36" s="93"/>
      <c r="P36" s="93"/>
      <c r="Q36" s="101"/>
      <c r="R36" s="93"/>
      <c r="S36" s="93"/>
      <c r="T36" s="93"/>
      <c r="U36" s="93"/>
      <c r="V36" s="93"/>
      <c r="W36" s="93"/>
      <c r="X36" s="93"/>
      <c r="Y36" s="104"/>
      <c r="Z36" s="93"/>
      <c r="AA36" s="93"/>
      <c r="AB36" s="93"/>
      <c r="AC36" s="93"/>
      <c r="AD36" s="93"/>
      <c r="AE36" s="93"/>
      <c r="AF36" s="93"/>
      <c r="AG36" s="93"/>
      <c r="AH36" s="93"/>
      <c r="AI36" s="93"/>
      <c r="AJ36" s="93"/>
      <c r="AK36" s="89"/>
      <c r="AL36" s="73"/>
      <c r="AM36" s="73"/>
      <c r="AN36" s="73"/>
      <c r="AO36" s="74"/>
      <c r="AP36" s="73"/>
      <c r="AQ36" s="80"/>
      <c r="AR36" s="73"/>
      <c r="AS36" s="96"/>
      <c r="AT36" s="94"/>
      <c r="AU36" s="94"/>
      <c r="AV36" s="94"/>
      <c r="AW36" s="99"/>
      <c r="AX36" s="98"/>
      <c r="AY36" s="90"/>
      <c r="AZ36" s="90"/>
      <c r="BA36" s="91"/>
      <c r="BB36" s="92"/>
      <c r="BC36" s="88"/>
      <c r="BD36" s="88"/>
      <c r="BE36" s="88"/>
      <c r="BF36" s="88"/>
      <c r="BG36" s="88"/>
      <c r="BH36" s="88"/>
      <c r="BI36" s="88"/>
      <c r="BJ36" s="88"/>
      <c r="BK36" s="88"/>
      <c r="BL36" s="88"/>
      <c r="BM36" s="88"/>
      <c r="BN36" s="88"/>
      <c r="BO36" s="88"/>
      <c r="BP36" s="88"/>
      <c r="BQ36" s="88"/>
    </row>
    <row r="37" spans="1:69" ht="15.75" customHeight="1" x14ac:dyDescent="0.2">
      <c r="A37" s="93"/>
      <c r="B37" s="93"/>
      <c r="C37" s="93"/>
      <c r="D37" s="102"/>
      <c r="E37" s="103"/>
      <c r="F37" s="93"/>
      <c r="G37" s="93"/>
      <c r="H37" s="93"/>
      <c r="I37" s="93"/>
      <c r="J37" s="93"/>
      <c r="K37" s="93"/>
      <c r="L37" s="93"/>
      <c r="M37" s="93"/>
      <c r="N37" s="93"/>
      <c r="O37" s="93"/>
      <c r="P37" s="93"/>
      <c r="Q37" s="101"/>
      <c r="R37" s="93"/>
      <c r="S37" s="93"/>
      <c r="T37" s="93"/>
      <c r="U37" s="93"/>
      <c r="V37" s="93"/>
      <c r="W37" s="93"/>
      <c r="X37" s="93"/>
      <c r="Y37" s="104"/>
      <c r="Z37" s="93"/>
      <c r="AA37" s="93"/>
      <c r="AB37" s="93"/>
      <c r="AC37" s="93"/>
      <c r="AD37" s="93"/>
      <c r="AE37" s="93"/>
      <c r="AF37" s="93"/>
      <c r="AG37" s="93"/>
      <c r="AH37" s="93"/>
      <c r="AI37" s="93"/>
      <c r="AJ37" s="93"/>
      <c r="AK37" s="89"/>
      <c r="AL37" s="73"/>
      <c r="AM37" s="73"/>
      <c r="AN37" s="73"/>
      <c r="AO37" s="74"/>
      <c r="AP37" s="73"/>
      <c r="AQ37" s="80"/>
      <c r="AR37" s="73"/>
      <c r="AS37" s="96"/>
      <c r="AT37" s="94"/>
      <c r="AU37" s="94"/>
      <c r="AV37" s="94"/>
      <c r="AW37" s="99"/>
      <c r="AX37" s="98"/>
      <c r="AY37" s="90"/>
      <c r="AZ37" s="90"/>
      <c r="BA37" s="91"/>
      <c r="BB37" s="92"/>
      <c r="BC37" s="88"/>
      <c r="BD37" s="88"/>
      <c r="BE37" s="88"/>
      <c r="BF37" s="88"/>
      <c r="BG37" s="88"/>
      <c r="BH37" s="88"/>
      <c r="BI37" s="88"/>
      <c r="BJ37" s="88"/>
      <c r="BK37" s="88"/>
      <c r="BL37" s="88"/>
      <c r="BM37" s="88"/>
      <c r="BN37" s="88"/>
      <c r="BO37" s="88"/>
      <c r="BP37" s="88"/>
      <c r="BQ37" s="88"/>
    </row>
    <row r="38" spans="1:69" ht="15.75" customHeight="1" x14ac:dyDescent="0.2">
      <c r="A38" s="93"/>
      <c r="B38" s="93"/>
      <c r="C38" s="93"/>
      <c r="D38" s="102"/>
      <c r="E38" s="103"/>
      <c r="F38" s="93"/>
      <c r="G38" s="93"/>
      <c r="H38" s="93"/>
      <c r="I38" s="93"/>
      <c r="J38" s="93"/>
      <c r="K38" s="93"/>
      <c r="L38" s="93"/>
      <c r="M38" s="93"/>
      <c r="N38" s="93"/>
      <c r="O38" s="93"/>
      <c r="P38" s="93"/>
      <c r="Q38" s="101"/>
      <c r="R38" s="93"/>
      <c r="S38" s="93"/>
      <c r="T38" s="93"/>
      <c r="U38" s="93"/>
      <c r="V38" s="93"/>
      <c r="W38" s="93"/>
      <c r="X38" s="93"/>
      <c r="Y38" s="104"/>
      <c r="Z38" s="93"/>
      <c r="AA38" s="93"/>
      <c r="AB38" s="93"/>
      <c r="AC38" s="93"/>
      <c r="AD38" s="93"/>
      <c r="AE38" s="93"/>
      <c r="AF38" s="93"/>
      <c r="AG38" s="93"/>
      <c r="AH38" s="93"/>
      <c r="AI38" s="93"/>
      <c r="AJ38" s="93"/>
      <c r="AK38" s="89"/>
      <c r="AL38" s="73"/>
      <c r="AM38" s="73"/>
      <c r="AN38" s="73"/>
      <c r="AO38" s="74"/>
      <c r="AP38" s="73"/>
      <c r="AQ38" s="80"/>
      <c r="AR38" s="73"/>
      <c r="AS38" s="96"/>
      <c r="AT38" s="94"/>
      <c r="AU38" s="94"/>
      <c r="AV38" s="94"/>
      <c r="AW38" s="99"/>
      <c r="AX38" s="98"/>
      <c r="AY38" s="90"/>
      <c r="AZ38" s="90"/>
      <c r="BA38" s="91"/>
      <c r="BB38" s="92"/>
      <c r="BC38" s="88"/>
      <c r="BD38" s="88"/>
      <c r="BE38" s="88"/>
      <c r="BF38" s="88"/>
      <c r="BG38" s="88"/>
      <c r="BH38" s="88"/>
      <c r="BI38" s="88"/>
      <c r="BJ38" s="88"/>
      <c r="BK38" s="88"/>
      <c r="BL38" s="88"/>
      <c r="BM38" s="88"/>
      <c r="BN38" s="88"/>
      <c r="BO38" s="88"/>
      <c r="BP38" s="88"/>
      <c r="BQ38" s="88"/>
    </row>
    <row r="39" spans="1:69" ht="15.75" customHeight="1" x14ac:dyDescent="0.2">
      <c r="A39" s="93"/>
      <c r="B39" s="93"/>
      <c r="C39" s="93"/>
      <c r="D39" s="102"/>
      <c r="E39" s="103"/>
      <c r="F39" s="93"/>
      <c r="G39" s="93"/>
      <c r="H39" s="93"/>
      <c r="I39" s="93"/>
      <c r="J39" s="93"/>
      <c r="K39" s="93"/>
      <c r="L39" s="93"/>
      <c r="M39" s="93"/>
      <c r="N39" s="93"/>
      <c r="O39" s="93"/>
      <c r="P39" s="93"/>
      <c r="Q39" s="101"/>
      <c r="R39" s="93"/>
      <c r="S39" s="93"/>
      <c r="T39" s="93"/>
      <c r="U39" s="93"/>
      <c r="V39" s="93"/>
      <c r="W39" s="93"/>
      <c r="X39" s="93"/>
      <c r="Y39" s="104"/>
      <c r="Z39" s="93"/>
      <c r="AA39" s="93"/>
      <c r="AB39" s="93"/>
      <c r="AC39" s="93"/>
      <c r="AD39" s="93"/>
      <c r="AE39" s="93"/>
      <c r="AF39" s="93"/>
      <c r="AG39" s="93"/>
      <c r="AH39" s="93"/>
      <c r="AI39" s="93"/>
      <c r="AJ39" s="93"/>
      <c r="AK39" s="89"/>
      <c r="AL39" s="73"/>
      <c r="AM39" s="73"/>
      <c r="AN39" s="73"/>
      <c r="AO39" s="74"/>
      <c r="AP39" s="73"/>
      <c r="AQ39" s="80"/>
      <c r="AR39" s="73"/>
      <c r="AS39" s="96"/>
      <c r="AT39" s="94"/>
      <c r="AU39" s="94"/>
      <c r="AV39" s="94"/>
      <c r="AW39" s="99"/>
      <c r="AX39" s="98"/>
      <c r="AY39" s="90"/>
      <c r="AZ39" s="90"/>
      <c r="BA39" s="91"/>
      <c r="BB39" s="92"/>
      <c r="BC39" s="88"/>
      <c r="BD39" s="88"/>
      <c r="BE39" s="88"/>
      <c r="BF39" s="88"/>
      <c r="BG39" s="88"/>
      <c r="BH39" s="88"/>
      <c r="BI39" s="88"/>
      <c r="BJ39" s="88"/>
      <c r="BK39" s="88"/>
      <c r="BL39" s="88"/>
      <c r="BM39" s="88"/>
      <c r="BN39" s="88"/>
      <c r="BO39" s="88"/>
      <c r="BP39" s="88"/>
      <c r="BQ39" s="88"/>
    </row>
    <row r="40" spans="1:69" ht="15.75" customHeight="1" x14ac:dyDescent="0.2">
      <c r="A40" s="93"/>
      <c r="B40" s="93"/>
      <c r="C40" s="93"/>
      <c r="D40" s="102"/>
      <c r="E40" s="103"/>
      <c r="F40" s="93"/>
      <c r="G40" s="93"/>
      <c r="H40" s="93"/>
      <c r="I40" s="93"/>
      <c r="J40" s="93"/>
      <c r="K40" s="93"/>
      <c r="L40" s="93"/>
      <c r="M40" s="93"/>
      <c r="N40" s="93"/>
      <c r="O40" s="93"/>
      <c r="P40" s="93"/>
      <c r="Q40" s="101"/>
      <c r="R40" s="93"/>
      <c r="S40" s="93"/>
      <c r="T40" s="93"/>
      <c r="U40" s="93"/>
      <c r="V40" s="93"/>
      <c r="W40" s="93"/>
      <c r="X40" s="93"/>
      <c r="Y40" s="104"/>
      <c r="Z40" s="93"/>
      <c r="AA40" s="93"/>
      <c r="AB40" s="93"/>
      <c r="AC40" s="93"/>
      <c r="AD40" s="93"/>
      <c r="AE40" s="93"/>
      <c r="AF40" s="93"/>
      <c r="AG40" s="93"/>
      <c r="AH40" s="93"/>
      <c r="AI40" s="93"/>
      <c r="AJ40" s="93"/>
      <c r="AK40" s="89"/>
      <c r="AL40" s="73"/>
      <c r="AM40" s="73"/>
      <c r="AN40" s="73"/>
      <c r="AO40" s="74"/>
      <c r="AP40" s="73"/>
      <c r="AQ40" s="80"/>
      <c r="AR40" s="73"/>
      <c r="AS40" s="96"/>
      <c r="AT40" s="94"/>
      <c r="AU40" s="94"/>
      <c r="AV40" s="94"/>
      <c r="AW40" s="99"/>
      <c r="AX40" s="98"/>
      <c r="AY40" s="90"/>
      <c r="AZ40" s="90"/>
      <c r="BA40" s="91"/>
      <c r="BB40" s="92"/>
      <c r="BC40" s="88"/>
      <c r="BD40" s="88"/>
      <c r="BE40" s="88"/>
      <c r="BF40" s="88"/>
      <c r="BG40" s="88"/>
      <c r="BH40" s="88"/>
      <c r="BI40" s="88"/>
      <c r="BJ40" s="88"/>
      <c r="BK40" s="88"/>
      <c r="BL40" s="88"/>
      <c r="BM40" s="88"/>
      <c r="BN40" s="88"/>
      <c r="BO40" s="88"/>
      <c r="BP40" s="88"/>
      <c r="BQ40" s="88"/>
    </row>
    <row r="41" spans="1:69" ht="15.75" customHeight="1" x14ac:dyDescent="0.2">
      <c r="A41" s="93"/>
      <c r="B41" s="93"/>
      <c r="C41" s="93"/>
      <c r="D41" s="102"/>
      <c r="E41" s="103"/>
      <c r="F41" s="93"/>
      <c r="G41" s="93"/>
      <c r="H41" s="93"/>
      <c r="I41" s="93"/>
      <c r="J41" s="93"/>
      <c r="K41" s="93"/>
      <c r="L41" s="93"/>
      <c r="M41" s="93"/>
      <c r="N41" s="93"/>
      <c r="O41" s="93"/>
      <c r="P41" s="93"/>
      <c r="Q41" s="101"/>
      <c r="R41" s="93"/>
      <c r="S41" s="93"/>
      <c r="T41" s="93"/>
      <c r="U41" s="93"/>
      <c r="V41" s="93"/>
      <c r="W41" s="93"/>
      <c r="X41" s="93"/>
      <c r="Y41" s="104"/>
      <c r="Z41" s="93"/>
      <c r="AA41" s="93"/>
      <c r="AB41" s="93"/>
      <c r="AC41" s="93"/>
      <c r="AD41" s="93"/>
      <c r="AE41" s="93"/>
      <c r="AF41" s="93"/>
      <c r="AG41" s="93"/>
      <c r="AH41" s="93"/>
      <c r="AI41" s="93"/>
      <c r="AJ41" s="93"/>
      <c r="AK41" s="89"/>
      <c r="AL41" s="73"/>
      <c r="AM41" s="73"/>
      <c r="AN41" s="73"/>
      <c r="AO41" s="74"/>
      <c r="AP41" s="73"/>
      <c r="AQ41" s="80"/>
      <c r="AR41" s="73"/>
      <c r="AS41" s="96"/>
      <c r="AT41" s="94"/>
      <c r="AU41" s="94"/>
      <c r="AV41" s="94"/>
      <c r="AW41" s="99"/>
      <c r="AX41" s="98"/>
      <c r="AY41" s="90"/>
      <c r="AZ41" s="90"/>
      <c r="BA41" s="91"/>
      <c r="BB41" s="92"/>
      <c r="BC41" s="88"/>
      <c r="BD41" s="88"/>
      <c r="BE41" s="88"/>
      <c r="BF41" s="88"/>
      <c r="BG41" s="88"/>
      <c r="BH41" s="88"/>
      <c r="BI41" s="88"/>
      <c r="BJ41" s="88"/>
      <c r="BK41" s="88"/>
      <c r="BL41" s="88"/>
      <c r="BM41" s="88"/>
      <c r="BN41" s="88"/>
      <c r="BO41" s="88"/>
      <c r="BP41" s="88"/>
      <c r="BQ41" s="88"/>
    </row>
    <row r="42" spans="1:69" ht="15.75" customHeight="1" x14ac:dyDescent="0.2">
      <c r="A42" s="93"/>
      <c r="B42" s="93"/>
      <c r="C42" s="93"/>
      <c r="D42" s="102"/>
      <c r="E42" s="103"/>
      <c r="F42" s="93"/>
      <c r="G42" s="93"/>
      <c r="H42" s="93"/>
      <c r="I42" s="93"/>
      <c r="J42" s="93"/>
      <c r="K42" s="93"/>
      <c r="L42" s="93"/>
      <c r="M42" s="93"/>
      <c r="N42" s="93"/>
      <c r="O42" s="93"/>
      <c r="P42" s="93"/>
      <c r="Q42" s="101"/>
      <c r="R42" s="93"/>
      <c r="S42" s="93"/>
      <c r="T42" s="93"/>
      <c r="U42" s="93"/>
      <c r="V42" s="93"/>
      <c r="W42" s="93"/>
      <c r="X42" s="93"/>
      <c r="Y42" s="104"/>
      <c r="Z42" s="93"/>
      <c r="AA42" s="93"/>
      <c r="AB42" s="93"/>
      <c r="AC42" s="93"/>
      <c r="AD42" s="93"/>
      <c r="AE42" s="93"/>
      <c r="AF42" s="93"/>
      <c r="AG42" s="93"/>
      <c r="AH42" s="93"/>
      <c r="AI42" s="93"/>
      <c r="AJ42" s="93"/>
      <c r="AK42" s="89"/>
      <c r="AL42" s="73"/>
      <c r="AM42" s="73"/>
      <c r="AN42" s="73"/>
      <c r="AO42" s="74"/>
      <c r="AP42" s="73"/>
      <c r="AQ42" s="80"/>
      <c r="AR42" s="73"/>
      <c r="AS42" s="96"/>
      <c r="AT42" s="94"/>
      <c r="AU42" s="94"/>
      <c r="AV42" s="94"/>
      <c r="AW42" s="99"/>
      <c r="AX42" s="98"/>
      <c r="AY42" s="90"/>
      <c r="AZ42" s="90"/>
      <c r="BA42" s="91"/>
      <c r="BB42" s="92"/>
      <c r="BC42" s="88"/>
      <c r="BD42" s="88"/>
      <c r="BE42" s="88"/>
      <c r="BF42" s="88"/>
      <c r="BG42" s="88"/>
      <c r="BH42" s="88"/>
      <c r="BI42" s="88"/>
      <c r="BJ42" s="88"/>
      <c r="BK42" s="88"/>
      <c r="BL42" s="88"/>
      <c r="BM42" s="88"/>
      <c r="BN42" s="88"/>
      <c r="BO42" s="88"/>
      <c r="BP42" s="88"/>
      <c r="BQ42" s="88"/>
    </row>
    <row r="43" spans="1:69" ht="15.75" customHeight="1" x14ac:dyDescent="0.2">
      <c r="A43" s="93"/>
      <c r="B43" s="93"/>
      <c r="C43" s="93"/>
      <c r="D43" s="102"/>
      <c r="E43" s="103"/>
      <c r="F43" s="93"/>
      <c r="G43" s="93"/>
      <c r="H43" s="93"/>
      <c r="I43" s="93"/>
      <c r="J43" s="93"/>
      <c r="K43" s="93"/>
      <c r="L43" s="93"/>
      <c r="M43" s="93"/>
      <c r="N43" s="93"/>
      <c r="O43" s="93"/>
      <c r="P43" s="93"/>
      <c r="Q43" s="101"/>
      <c r="R43" s="93"/>
      <c r="S43" s="93"/>
      <c r="T43" s="93"/>
      <c r="U43" s="93"/>
      <c r="V43" s="93"/>
      <c r="W43" s="93"/>
      <c r="X43" s="93"/>
      <c r="Y43" s="104"/>
      <c r="Z43" s="93"/>
      <c r="AA43" s="93"/>
      <c r="AB43" s="93"/>
      <c r="AC43" s="93"/>
      <c r="AD43" s="93"/>
      <c r="AE43" s="93"/>
      <c r="AF43" s="93"/>
      <c r="AG43" s="93"/>
      <c r="AH43" s="93"/>
      <c r="AI43" s="93"/>
      <c r="AJ43" s="93"/>
      <c r="AK43" s="89"/>
      <c r="AL43" s="73"/>
      <c r="AM43" s="73"/>
      <c r="AN43" s="73"/>
      <c r="AO43" s="74"/>
      <c r="AP43" s="73"/>
      <c r="AQ43" s="80"/>
      <c r="AR43" s="73"/>
      <c r="AS43" s="96"/>
      <c r="AT43" s="94"/>
      <c r="AU43" s="94"/>
      <c r="AV43" s="94"/>
      <c r="AW43" s="99"/>
      <c r="AX43" s="98"/>
      <c r="AY43" s="90"/>
      <c r="AZ43" s="90"/>
      <c r="BA43" s="91"/>
      <c r="BB43" s="92"/>
      <c r="BC43" s="88"/>
      <c r="BD43" s="88"/>
      <c r="BE43" s="88"/>
      <c r="BF43" s="88"/>
      <c r="BG43" s="88"/>
      <c r="BH43" s="88"/>
      <c r="BI43" s="88"/>
      <c r="BJ43" s="88"/>
      <c r="BK43" s="88"/>
      <c r="BL43" s="88"/>
      <c r="BM43" s="88"/>
      <c r="BN43" s="88"/>
      <c r="BO43" s="88"/>
      <c r="BP43" s="88"/>
      <c r="BQ43" s="88"/>
    </row>
    <row r="44" spans="1:69" ht="15.75" customHeight="1" x14ac:dyDescent="0.2">
      <c r="A44" s="93"/>
      <c r="B44" s="93"/>
      <c r="C44" s="93"/>
      <c r="D44" s="102"/>
      <c r="E44" s="103"/>
      <c r="F44" s="93"/>
      <c r="G44" s="93"/>
      <c r="H44" s="93"/>
      <c r="I44" s="93"/>
      <c r="J44" s="93"/>
      <c r="K44" s="93"/>
      <c r="L44" s="93"/>
      <c r="M44" s="93"/>
      <c r="N44" s="93"/>
      <c r="O44" s="93"/>
      <c r="P44" s="93"/>
      <c r="Q44" s="101"/>
      <c r="R44" s="93"/>
      <c r="S44" s="93"/>
      <c r="T44" s="93"/>
      <c r="U44" s="93"/>
      <c r="V44" s="93"/>
      <c r="W44" s="93"/>
      <c r="X44" s="93"/>
      <c r="Y44" s="104"/>
      <c r="Z44" s="93"/>
      <c r="AA44" s="93"/>
      <c r="AB44" s="93"/>
      <c r="AC44" s="93"/>
      <c r="AD44" s="93"/>
      <c r="AE44" s="93"/>
      <c r="AF44" s="93"/>
      <c r="AG44" s="93"/>
      <c r="AH44" s="93"/>
      <c r="AI44" s="93"/>
      <c r="AJ44" s="93"/>
      <c r="AK44" s="89"/>
      <c r="AL44" s="73"/>
      <c r="AM44" s="73"/>
      <c r="AN44" s="73"/>
      <c r="AO44" s="74"/>
      <c r="AP44" s="73"/>
      <c r="AQ44" s="80"/>
      <c r="AR44" s="73"/>
      <c r="AS44" s="96"/>
      <c r="AT44" s="94"/>
      <c r="AU44" s="94"/>
      <c r="AV44" s="94"/>
      <c r="AW44" s="99"/>
      <c r="AX44" s="98"/>
      <c r="AY44" s="90"/>
      <c r="AZ44" s="90"/>
      <c r="BA44" s="91"/>
      <c r="BB44" s="92"/>
      <c r="BC44" s="88"/>
      <c r="BD44" s="88"/>
      <c r="BE44" s="88"/>
      <c r="BF44" s="88"/>
      <c r="BG44" s="88"/>
      <c r="BH44" s="88"/>
      <c r="BI44" s="88"/>
      <c r="BJ44" s="88"/>
      <c r="BK44" s="88"/>
      <c r="BL44" s="88"/>
      <c r="BM44" s="88"/>
      <c r="BN44" s="88"/>
      <c r="BO44" s="88"/>
      <c r="BP44" s="88"/>
      <c r="BQ44" s="88"/>
    </row>
    <row r="45" spans="1:69" ht="15.75" customHeight="1" x14ac:dyDescent="0.2">
      <c r="A45" s="93"/>
      <c r="B45" s="93"/>
      <c r="C45" s="93"/>
      <c r="D45" s="102"/>
      <c r="E45" s="103"/>
      <c r="F45" s="93"/>
      <c r="G45" s="93"/>
      <c r="H45" s="93"/>
      <c r="I45" s="93"/>
      <c r="J45" s="93"/>
      <c r="K45" s="93"/>
      <c r="L45" s="93"/>
      <c r="M45" s="93"/>
      <c r="N45" s="93"/>
      <c r="O45" s="93"/>
      <c r="P45" s="93"/>
      <c r="Q45" s="101"/>
      <c r="R45" s="93"/>
      <c r="S45" s="93"/>
      <c r="T45" s="93"/>
      <c r="U45" s="93"/>
      <c r="V45" s="93"/>
      <c r="W45" s="93"/>
      <c r="X45" s="93"/>
      <c r="Y45" s="104"/>
      <c r="Z45" s="93"/>
      <c r="AA45" s="93"/>
      <c r="AB45" s="93"/>
      <c r="AC45" s="93"/>
      <c r="AD45" s="93"/>
      <c r="AE45" s="93"/>
      <c r="AF45" s="93"/>
      <c r="AG45" s="93"/>
      <c r="AH45" s="93"/>
      <c r="AI45" s="93"/>
      <c r="AJ45" s="93"/>
      <c r="AK45" s="89"/>
      <c r="AL45" s="73"/>
      <c r="AM45" s="73"/>
      <c r="AN45" s="73"/>
      <c r="AO45" s="74"/>
      <c r="AP45" s="73"/>
      <c r="AQ45" s="80"/>
      <c r="AR45" s="73"/>
      <c r="AS45" s="96"/>
      <c r="AT45" s="94"/>
      <c r="AU45" s="94"/>
      <c r="AV45" s="94"/>
      <c r="AW45" s="99"/>
      <c r="AX45" s="98"/>
      <c r="AY45" s="90"/>
      <c r="AZ45" s="90"/>
      <c r="BA45" s="91"/>
      <c r="BB45" s="92"/>
      <c r="BC45" s="88"/>
      <c r="BD45" s="88"/>
      <c r="BE45" s="88"/>
      <c r="BF45" s="88"/>
      <c r="BG45" s="88"/>
      <c r="BH45" s="88"/>
      <c r="BI45" s="88"/>
      <c r="BJ45" s="88"/>
      <c r="BK45" s="88"/>
      <c r="BL45" s="88"/>
      <c r="BM45" s="88"/>
      <c r="BN45" s="88"/>
      <c r="BO45" s="88"/>
      <c r="BP45" s="88"/>
      <c r="BQ45" s="88"/>
    </row>
    <row r="46" spans="1:69" ht="15.75" customHeight="1" x14ac:dyDescent="0.2">
      <c r="A46" s="93"/>
      <c r="B46" s="93"/>
      <c r="C46" s="93"/>
      <c r="D46" s="102"/>
      <c r="E46" s="103"/>
      <c r="F46" s="93"/>
      <c r="G46" s="93"/>
      <c r="H46" s="93"/>
      <c r="I46" s="93"/>
      <c r="J46" s="93"/>
      <c r="K46" s="93"/>
      <c r="L46" s="93"/>
      <c r="M46" s="93"/>
      <c r="N46" s="93"/>
      <c r="O46" s="93"/>
      <c r="P46" s="93"/>
      <c r="Q46" s="101"/>
      <c r="R46" s="93"/>
      <c r="S46" s="93"/>
      <c r="T46" s="93"/>
      <c r="U46" s="93"/>
      <c r="V46" s="93"/>
      <c r="W46" s="93"/>
      <c r="X46" s="93"/>
      <c r="Y46" s="104"/>
      <c r="Z46" s="93"/>
      <c r="AA46" s="93"/>
      <c r="AB46" s="93"/>
      <c r="AC46" s="93"/>
      <c r="AD46" s="93"/>
      <c r="AE46" s="93"/>
      <c r="AF46" s="93"/>
      <c r="AG46" s="93"/>
      <c r="AH46" s="93"/>
      <c r="AI46" s="93"/>
      <c r="AJ46" s="93"/>
      <c r="AK46" s="89"/>
      <c r="AL46" s="73"/>
      <c r="AM46" s="73"/>
      <c r="AN46" s="73"/>
      <c r="AO46" s="74"/>
      <c r="AP46" s="73"/>
      <c r="AQ46" s="80"/>
      <c r="AR46" s="73"/>
      <c r="AS46" s="96"/>
      <c r="AT46" s="94"/>
      <c r="AU46" s="94"/>
      <c r="AV46" s="94"/>
      <c r="AW46" s="99"/>
      <c r="AX46" s="98"/>
      <c r="AY46" s="90"/>
      <c r="AZ46" s="90"/>
      <c r="BA46" s="91"/>
      <c r="BB46" s="92"/>
      <c r="BC46" s="88"/>
      <c r="BD46" s="88"/>
      <c r="BE46" s="88"/>
      <c r="BF46" s="88"/>
      <c r="BG46" s="88"/>
      <c r="BH46" s="88"/>
      <c r="BI46" s="88"/>
      <c r="BJ46" s="88"/>
      <c r="BK46" s="88"/>
      <c r="BL46" s="88"/>
      <c r="BM46" s="88"/>
      <c r="BN46" s="88"/>
      <c r="BO46" s="88"/>
      <c r="BP46" s="88"/>
      <c r="BQ46" s="88"/>
    </row>
    <row r="47" spans="1:69" ht="15.75" customHeight="1" x14ac:dyDescent="0.2">
      <c r="A47" s="93"/>
      <c r="B47" s="93"/>
      <c r="C47" s="93"/>
      <c r="D47" s="102"/>
      <c r="E47" s="103"/>
      <c r="F47" s="93"/>
      <c r="G47" s="93"/>
      <c r="H47" s="93"/>
      <c r="I47" s="93"/>
      <c r="J47" s="93"/>
      <c r="K47" s="93"/>
      <c r="L47" s="93"/>
      <c r="M47" s="93"/>
      <c r="N47" s="93"/>
      <c r="O47" s="93"/>
      <c r="P47" s="93"/>
      <c r="Q47" s="101"/>
      <c r="R47" s="93"/>
      <c r="S47" s="93"/>
      <c r="T47" s="93"/>
      <c r="U47" s="93"/>
      <c r="V47" s="93"/>
      <c r="W47" s="93"/>
      <c r="X47" s="93"/>
      <c r="Y47" s="104"/>
      <c r="Z47" s="93"/>
      <c r="AA47" s="93"/>
      <c r="AB47" s="93"/>
      <c r="AC47" s="93"/>
      <c r="AD47" s="93"/>
      <c r="AE47" s="93"/>
      <c r="AF47" s="93"/>
      <c r="AG47" s="93"/>
      <c r="AH47" s="93"/>
      <c r="AI47" s="93"/>
      <c r="AJ47" s="93"/>
      <c r="AK47" s="89"/>
      <c r="AL47" s="73"/>
      <c r="AM47" s="73"/>
      <c r="AN47" s="73"/>
      <c r="AO47" s="74"/>
      <c r="AP47" s="73"/>
      <c r="AQ47" s="80"/>
      <c r="AR47" s="73"/>
      <c r="AS47" s="96"/>
      <c r="AT47" s="94"/>
      <c r="AU47" s="94"/>
      <c r="AV47" s="94"/>
      <c r="AW47" s="99"/>
      <c r="AX47" s="98"/>
      <c r="AY47" s="90"/>
      <c r="AZ47" s="90"/>
      <c r="BA47" s="91"/>
      <c r="BB47" s="92"/>
      <c r="BC47" s="88"/>
      <c r="BD47" s="88"/>
      <c r="BE47" s="88"/>
      <c r="BF47" s="88"/>
      <c r="BG47" s="88"/>
      <c r="BH47" s="88"/>
      <c r="BI47" s="88"/>
      <c r="BJ47" s="88"/>
      <c r="BK47" s="88"/>
      <c r="BL47" s="88"/>
      <c r="BM47" s="88"/>
      <c r="BN47" s="88"/>
      <c r="BO47" s="88"/>
      <c r="BP47" s="88"/>
      <c r="BQ47" s="88"/>
    </row>
    <row r="48" spans="1:69" ht="15.75" customHeight="1" x14ac:dyDescent="0.2">
      <c r="A48" s="93"/>
      <c r="B48" s="93"/>
      <c r="C48" s="93"/>
      <c r="D48" s="102"/>
      <c r="E48" s="103"/>
      <c r="F48" s="93"/>
      <c r="G48" s="93"/>
      <c r="H48" s="93"/>
      <c r="I48" s="93"/>
      <c r="J48" s="93"/>
      <c r="K48" s="93"/>
      <c r="L48" s="93"/>
      <c r="M48" s="93"/>
      <c r="N48" s="93"/>
      <c r="O48" s="93"/>
      <c r="P48" s="93"/>
      <c r="Q48" s="101"/>
      <c r="R48" s="93"/>
      <c r="S48" s="93"/>
      <c r="T48" s="93"/>
      <c r="U48" s="93"/>
      <c r="V48" s="93"/>
      <c r="W48" s="93"/>
      <c r="X48" s="93"/>
      <c r="Y48" s="104"/>
      <c r="Z48" s="93"/>
      <c r="AA48" s="93"/>
      <c r="AB48" s="93"/>
      <c r="AC48" s="93"/>
      <c r="AD48" s="93"/>
      <c r="AE48" s="93"/>
      <c r="AF48" s="93"/>
      <c r="AG48" s="93"/>
      <c r="AH48" s="93"/>
      <c r="AI48" s="93"/>
      <c r="AJ48" s="93"/>
      <c r="AK48" s="89"/>
      <c r="AL48" s="73"/>
      <c r="AM48" s="73"/>
      <c r="AN48" s="73"/>
      <c r="AO48" s="74"/>
      <c r="AP48" s="73"/>
      <c r="AQ48" s="80"/>
      <c r="AR48" s="73"/>
      <c r="AS48" s="96"/>
      <c r="AT48" s="94"/>
      <c r="AU48" s="94"/>
      <c r="AV48" s="94"/>
      <c r="AW48" s="99"/>
      <c r="AX48" s="98"/>
      <c r="AY48" s="90"/>
      <c r="AZ48" s="90"/>
      <c r="BA48" s="91"/>
      <c r="BB48" s="92"/>
      <c r="BC48" s="88"/>
      <c r="BD48" s="88"/>
      <c r="BE48" s="88"/>
      <c r="BF48" s="88"/>
      <c r="BG48" s="88"/>
      <c r="BH48" s="88"/>
      <c r="BI48" s="88"/>
      <c r="BJ48" s="88"/>
      <c r="BK48" s="88"/>
      <c r="BL48" s="88"/>
      <c r="BM48" s="88"/>
      <c r="BN48" s="88"/>
      <c r="BO48" s="88"/>
      <c r="BP48" s="88"/>
      <c r="BQ48" s="88"/>
    </row>
    <row r="49" spans="1:69" ht="15.75" customHeight="1" x14ac:dyDescent="0.2">
      <c r="A49" s="93"/>
      <c r="B49" s="93"/>
      <c r="C49" s="93"/>
      <c r="D49" s="102"/>
      <c r="E49" s="103"/>
      <c r="F49" s="93"/>
      <c r="G49" s="93"/>
      <c r="H49" s="93"/>
      <c r="I49" s="93"/>
      <c r="J49" s="93"/>
      <c r="K49" s="93"/>
      <c r="L49" s="93"/>
      <c r="M49" s="93"/>
      <c r="N49" s="93"/>
      <c r="O49" s="93"/>
      <c r="P49" s="93"/>
      <c r="Q49" s="101"/>
      <c r="R49" s="93"/>
      <c r="S49" s="93"/>
      <c r="T49" s="93"/>
      <c r="U49" s="93"/>
      <c r="V49" s="93"/>
      <c r="W49" s="93"/>
      <c r="X49" s="93"/>
      <c r="Y49" s="104"/>
      <c r="Z49" s="93"/>
      <c r="AA49" s="93"/>
      <c r="AB49" s="93"/>
      <c r="AC49" s="93"/>
      <c r="AD49" s="93"/>
      <c r="AE49" s="93"/>
      <c r="AF49" s="93"/>
      <c r="AG49" s="93"/>
      <c r="AH49" s="93"/>
      <c r="AI49" s="93"/>
      <c r="AJ49" s="93"/>
      <c r="AK49" s="89"/>
      <c r="AL49" s="73"/>
      <c r="AM49" s="73"/>
      <c r="AN49" s="73"/>
      <c r="AO49" s="74"/>
      <c r="AP49" s="73"/>
      <c r="AQ49" s="80"/>
      <c r="AR49" s="73"/>
      <c r="AS49" s="96"/>
      <c r="AT49" s="94"/>
      <c r="AU49" s="94"/>
      <c r="AV49" s="94"/>
      <c r="AW49" s="99"/>
      <c r="AX49" s="98"/>
      <c r="AY49" s="90"/>
      <c r="AZ49" s="90"/>
      <c r="BA49" s="91"/>
      <c r="BB49" s="92"/>
      <c r="BC49" s="88"/>
      <c r="BD49" s="88"/>
      <c r="BE49" s="88"/>
      <c r="BF49" s="88"/>
      <c r="BG49" s="88"/>
      <c r="BH49" s="88"/>
      <c r="BI49" s="88"/>
      <c r="BJ49" s="88"/>
      <c r="BK49" s="88"/>
      <c r="BL49" s="88"/>
      <c r="BM49" s="88"/>
      <c r="BN49" s="88"/>
      <c r="BO49" s="88"/>
      <c r="BP49" s="88"/>
      <c r="BQ49" s="88"/>
    </row>
    <row r="50" spans="1:69" ht="15.75" customHeight="1" x14ac:dyDescent="0.2">
      <c r="A50" s="93"/>
      <c r="B50" s="93"/>
      <c r="C50" s="93"/>
      <c r="D50" s="102"/>
      <c r="E50" s="103"/>
      <c r="F50" s="93"/>
      <c r="G50" s="93"/>
      <c r="H50" s="93"/>
      <c r="I50" s="93"/>
      <c r="J50" s="93"/>
      <c r="K50" s="93"/>
      <c r="L50" s="93"/>
      <c r="M50" s="93"/>
      <c r="N50" s="93"/>
      <c r="O50" s="93"/>
      <c r="P50" s="93"/>
      <c r="Q50" s="101"/>
      <c r="R50" s="93"/>
      <c r="S50" s="93"/>
      <c r="T50" s="93"/>
      <c r="U50" s="93"/>
      <c r="V50" s="93"/>
      <c r="W50" s="93"/>
      <c r="X50" s="93"/>
      <c r="Y50" s="104"/>
      <c r="Z50" s="93"/>
      <c r="AA50" s="93"/>
      <c r="AB50" s="93"/>
      <c r="AC50" s="93"/>
      <c r="AD50" s="93"/>
      <c r="AE50" s="93"/>
      <c r="AF50" s="93"/>
      <c r="AG50" s="93"/>
      <c r="AH50" s="93"/>
      <c r="AI50" s="93"/>
      <c r="AJ50" s="93"/>
      <c r="AK50" s="89"/>
      <c r="AL50" s="73"/>
      <c r="AM50" s="73"/>
      <c r="AN50" s="73"/>
      <c r="AO50" s="74"/>
      <c r="AP50" s="73"/>
      <c r="AQ50" s="80"/>
      <c r="AR50" s="73"/>
      <c r="AS50" s="96"/>
      <c r="AT50" s="94"/>
      <c r="AU50" s="94"/>
      <c r="AV50" s="94"/>
      <c r="AW50" s="99"/>
      <c r="AX50" s="98"/>
      <c r="AY50" s="90"/>
      <c r="AZ50" s="90"/>
      <c r="BA50" s="91"/>
      <c r="BB50" s="92"/>
      <c r="BC50" s="88"/>
      <c r="BD50" s="88"/>
      <c r="BE50" s="88"/>
      <c r="BF50" s="88"/>
      <c r="BG50" s="88"/>
      <c r="BH50" s="88"/>
      <c r="BI50" s="88"/>
      <c r="BJ50" s="88"/>
      <c r="BK50" s="88"/>
      <c r="BL50" s="88"/>
      <c r="BM50" s="88"/>
      <c r="BN50" s="88"/>
      <c r="BO50" s="88"/>
      <c r="BP50" s="88"/>
      <c r="BQ50" s="88"/>
    </row>
    <row r="51" spans="1:69" ht="15.75" customHeight="1" x14ac:dyDescent="0.2">
      <c r="A51" s="93"/>
      <c r="B51" s="93"/>
      <c r="C51" s="93"/>
      <c r="D51" s="102"/>
      <c r="E51" s="103"/>
      <c r="F51" s="93"/>
      <c r="G51" s="93"/>
      <c r="H51" s="93"/>
      <c r="I51" s="93"/>
      <c r="J51" s="93"/>
      <c r="K51" s="93"/>
      <c r="L51" s="93"/>
      <c r="M51" s="93"/>
      <c r="N51" s="93"/>
      <c r="O51" s="93"/>
      <c r="P51" s="93"/>
      <c r="Q51" s="101"/>
      <c r="R51" s="93"/>
      <c r="S51" s="93"/>
      <c r="T51" s="93"/>
      <c r="U51" s="93"/>
      <c r="V51" s="93"/>
      <c r="W51" s="93"/>
      <c r="X51" s="93"/>
      <c r="Y51" s="104"/>
      <c r="Z51" s="93"/>
      <c r="AA51" s="93"/>
      <c r="AB51" s="93"/>
      <c r="AC51" s="93"/>
      <c r="AD51" s="93"/>
      <c r="AE51" s="93"/>
      <c r="AF51" s="93"/>
      <c r="AG51" s="93"/>
      <c r="AH51" s="93"/>
      <c r="AI51" s="93"/>
      <c r="AJ51" s="93"/>
      <c r="AK51" s="89"/>
      <c r="AL51" s="73"/>
      <c r="AM51" s="73"/>
      <c r="AN51" s="73"/>
      <c r="AO51" s="74"/>
      <c r="AP51" s="73"/>
      <c r="AQ51" s="80"/>
      <c r="AR51" s="73"/>
      <c r="AS51" s="96"/>
      <c r="AT51" s="94"/>
      <c r="AU51" s="94"/>
      <c r="AV51" s="94"/>
      <c r="AW51" s="99"/>
      <c r="AX51" s="98"/>
      <c r="AY51" s="90"/>
      <c r="AZ51" s="90"/>
      <c r="BA51" s="91"/>
      <c r="BB51" s="92"/>
      <c r="BC51" s="88"/>
      <c r="BD51" s="88"/>
      <c r="BE51" s="88"/>
      <c r="BF51" s="88"/>
      <c r="BG51" s="88"/>
      <c r="BH51" s="88"/>
      <c r="BI51" s="88"/>
      <c r="BJ51" s="88"/>
      <c r="BK51" s="88"/>
      <c r="BL51" s="88"/>
      <c r="BM51" s="88"/>
      <c r="BN51" s="88"/>
      <c r="BO51" s="88"/>
      <c r="BP51" s="88"/>
      <c r="BQ51" s="88"/>
    </row>
    <row r="52" spans="1:69" ht="15.75" customHeight="1" x14ac:dyDescent="0.2">
      <c r="A52" s="93"/>
      <c r="B52" s="93"/>
      <c r="C52" s="93"/>
      <c r="D52" s="102"/>
      <c r="E52" s="103"/>
      <c r="F52" s="93"/>
      <c r="G52" s="93"/>
      <c r="H52" s="93"/>
      <c r="I52" s="93"/>
      <c r="J52" s="93"/>
      <c r="K52" s="93"/>
      <c r="L52" s="93"/>
      <c r="M52" s="93"/>
      <c r="N52" s="93"/>
      <c r="O52" s="93"/>
      <c r="P52" s="93"/>
      <c r="Q52" s="101"/>
      <c r="R52" s="93"/>
      <c r="S52" s="93"/>
      <c r="T52" s="93"/>
      <c r="U52" s="93"/>
      <c r="V52" s="93"/>
      <c r="W52" s="93"/>
      <c r="X52" s="93"/>
      <c r="Y52" s="104"/>
      <c r="Z52" s="93"/>
      <c r="AA52" s="93"/>
      <c r="AB52" s="93"/>
      <c r="AC52" s="93"/>
      <c r="AD52" s="93"/>
      <c r="AE52" s="93"/>
      <c r="AF52" s="93"/>
      <c r="AG52" s="93"/>
      <c r="AH52" s="93"/>
      <c r="AI52" s="93"/>
      <c r="AJ52" s="93"/>
      <c r="AK52" s="89"/>
      <c r="AL52" s="73"/>
      <c r="AM52" s="73"/>
      <c r="AN52" s="73"/>
      <c r="AO52" s="74"/>
      <c r="AP52" s="73"/>
      <c r="AQ52" s="80"/>
      <c r="AR52" s="73"/>
      <c r="AS52" s="96"/>
      <c r="AT52" s="94"/>
      <c r="AU52" s="94"/>
      <c r="AV52" s="94"/>
      <c r="AW52" s="99"/>
      <c r="AX52" s="98"/>
      <c r="AY52" s="90"/>
      <c r="AZ52" s="90"/>
      <c r="BA52" s="91"/>
      <c r="BB52" s="92"/>
      <c r="BC52" s="88"/>
      <c r="BD52" s="88"/>
      <c r="BE52" s="88"/>
      <c r="BF52" s="88"/>
      <c r="BG52" s="88"/>
      <c r="BH52" s="88"/>
      <c r="BI52" s="88"/>
      <c r="BJ52" s="88"/>
      <c r="BK52" s="88"/>
      <c r="BL52" s="88"/>
      <c r="BM52" s="88"/>
      <c r="BN52" s="88"/>
      <c r="BO52" s="88"/>
      <c r="BP52" s="88"/>
      <c r="BQ52" s="88"/>
    </row>
    <row r="53" spans="1:69" ht="15.75" customHeight="1" x14ac:dyDescent="0.2">
      <c r="A53" s="93"/>
      <c r="B53" s="93"/>
      <c r="C53" s="93"/>
      <c r="D53" s="102"/>
      <c r="E53" s="103"/>
      <c r="F53" s="93"/>
      <c r="G53" s="93"/>
      <c r="H53" s="93"/>
      <c r="I53" s="93"/>
      <c r="J53" s="93"/>
      <c r="K53" s="93"/>
      <c r="L53" s="93"/>
      <c r="M53" s="93"/>
      <c r="N53" s="93"/>
      <c r="O53" s="93"/>
      <c r="P53" s="93"/>
      <c r="Q53" s="101"/>
      <c r="R53" s="93"/>
      <c r="S53" s="93"/>
      <c r="T53" s="93"/>
      <c r="U53" s="93"/>
      <c r="V53" s="93"/>
      <c r="W53" s="93"/>
      <c r="X53" s="93"/>
      <c r="Y53" s="104"/>
      <c r="Z53" s="93"/>
      <c r="AA53" s="93"/>
      <c r="AB53" s="93"/>
      <c r="AC53" s="93"/>
      <c r="AD53" s="93"/>
      <c r="AE53" s="93"/>
      <c r="AF53" s="93"/>
      <c r="AG53" s="93"/>
      <c r="AH53" s="93"/>
      <c r="AI53" s="93"/>
      <c r="AJ53" s="93"/>
      <c r="AK53" s="89"/>
      <c r="AL53" s="73"/>
      <c r="AM53" s="73"/>
      <c r="AN53" s="73"/>
      <c r="AO53" s="74"/>
      <c r="AP53" s="73"/>
      <c r="AQ53" s="80"/>
      <c r="AR53" s="73"/>
      <c r="AS53" s="96"/>
      <c r="AT53" s="94"/>
      <c r="AU53" s="94"/>
      <c r="AV53" s="94"/>
      <c r="AW53" s="99"/>
      <c r="AX53" s="98"/>
      <c r="AY53" s="90"/>
      <c r="AZ53" s="90"/>
      <c r="BA53" s="91"/>
      <c r="BB53" s="92"/>
      <c r="BC53" s="88"/>
      <c r="BD53" s="88"/>
      <c r="BE53" s="88"/>
      <c r="BF53" s="88"/>
      <c r="BG53" s="88"/>
      <c r="BH53" s="88"/>
      <c r="BI53" s="88"/>
      <c r="BJ53" s="88"/>
      <c r="BK53" s="88"/>
      <c r="BL53" s="88"/>
      <c r="BM53" s="88"/>
      <c r="BN53" s="88"/>
      <c r="BO53" s="88"/>
      <c r="BP53" s="88"/>
      <c r="BQ53" s="88"/>
    </row>
    <row r="54" spans="1:69" ht="15.75" customHeight="1" x14ac:dyDescent="0.2">
      <c r="A54" s="93"/>
      <c r="B54" s="93"/>
      <c r="C54" s="93"/>
      <c r="D54" s="102"/>
      <c r="E54" s="103"/>
      <c r="F54" s="93"/>
      <c r="G54" s="93"/>
      <c r="H54" s="93"/>
      <c r="I54" s="93"/>
      <c r="J54" s="93"/>
      <c r="K54" s="93"/>
      <c r="L54" s="93"/>
      <c r="M54" s="93"/>
      <c r="N54" s="93"/>
      <c r="O54" s="93"/>
      <c r="P54" s="93"/>
      <c r="Q54" s="101"/>
      <c r="R54" s="93"/>
      <c r="S54" s="93"/>
      <c r="T54" s="93"/>
      <c r="U54" s="93"/>
      <c r="V54" s="93"/>
      <c r="W54" s="93"/>
      <c r="X54" s="93"/>
      <c r="Y54" s="104"/>
      <c r="Z54" s="93"/>
      <c r="AA54" s="93"/>
      <c r="AB54" s="93"/>
      <c r="AC54" s="93"/>
      <c r="AD54" s="93"/>
      <c r="AE54" s="93"/>
      <c r="AF54" s="93"/>
      <c r="AG54" s="93"/>
      <c r="AH54" s="93"/>
      <c r="AI54" s="93"/>
      <c r="AJ54" s="93"/>
      <c r="AK54" s="89"/>
      <c r="AL54" s="73"/>
      <c r="AM54" s="73"/>
      <c r="AN54" s="73"/>
      <c r="AO54" s="74"/>
      <c r="AP54" s="73"/>
      <c r="AQ54" s="80"/>
      <c r="AR54" s="73"/>
      <c r="AS54" s="96"/>
      <c r="AT54" s="94"/>
      <c r="AU54" s="94"/>
      <c r="AV54" s="94"/>
      <c r="AW54" s="99"/>
      <c r="AX54" s="98"/>
      <c r="AY54" s="90"/>
      <c r="AZ54" s="90"/>
      <c r="BA54" s="91"/>
      <c r="BB54" s="92"/>
      <c r="BC54" s="88"/>
      <c r="BD54" s="88"/>
      <c r="BE54" s="88"/>
      <c r="BF54" s="88"/>
      <c r="BG54" s="88"/>
      <c r="BH54" s="88"/>
      <c r="BI54" s="88"/>
      <c r="BJ54" s="88"/>
      <c r="BK54" s="88"/>
      <c r="BL54" s="88"/>
      <c r="BM54" s="88"/>
      <c r="BN54" s="88"/>
      <c r="BO54" s="88"/>
      <c r="BP54" s="88"/>
      <c r="BQ54" s="88"/>
    </row>
    <row r="55" spans="1:69" ht="15.75" customHeight="1" x14ac:dyDescent="0.2">
      <c r="A55" s="93"/>
      <c r="B55" s="93"/>
      <c r="C55" s="93"/>
      <c r="D55" s="102"/>
      <c r="E55" s="103"/>
      <c r="F55" s="93"/>
      <c r="G55" s="93"/>
      <c r="H55" s="93"/>
      <c r="I55" s="93"/>
      <c r="J55" s="93"/>
      <c r="K55" s="93"/>
      <c r="L55" s="93"/>
      <c r="M55" s="93"/>
      <c r="N55" s="93"/>
      <c r="O55" s="93"/>
      <c r="P55" s="93"/>
      <c r="Q55" s="101"/>
      <c r="R55" s="93"/>
      <c r="S55" s="93"/>
      <c r="T55" s="93"/>
      <c r="U55" s="93"/>
      <c r="V55" s="93"/>
      <c r="W55" s="93"/>
      <c r="X55" s="93"/>
      <c r="Y55" s="104"/>
      <c r="Z55" s="93"/>
      <c r="AA55" s="93"/>
      <c r="AB55" s="93"/>
      <c r="AC55" s="93"/>
      <c r="AD55" s="93"/>
      <c r="AE55" s="93"/>
      <c r="AF55" s="93"/>
      <c r="AG55" s="93"/>
      <c r="AH55" s="93"/>
      <c r="AI55" s="93"/>
      <c r="AJ55" s="93"/>
      <c r="AK55" s="89"/>
      <c r="AL55" s="73"/>
      <c r="AM55" s="73"/>
      <c r="AN55" s="73"/>
      <c r="AO55" s="74"/>
      <c r="AP55" s="73"/>
      <c r="AQ55" s="80"/>
      <c r="AR55" s="73"/>
      <c r="AS55" s="96"/>
      <c r="AT55" s="94"/>
      <c r="AU55" s="94"/>
      <c r="AV55" s="94"/>
      <c r="AW55" s="99"/>
      <c r="AX55" s="98"/>
      <c r="AY55" s="90"/>
      <c r="AZ55" s="90"/>
      <c r="BA55" s="91"/>
      <c r="BB55" s="92"/>
      <c r="BC55" s="88"/>
      <c r="BD55" s="88"/>
      <c r="BE55" s="88"/>
      <c r="BF55" s="88"/>
      <c r="BG55" s="88"/>
      <c r="BH55" s="88"/>
      <c r="BI55" s="88"/>
      <c r="BJ55" s="88"/>
      <c r="BK55" s="88"/>
      <c r="BL55" s="88"/>
      <c r="BM55" s="88"/>
      <c r="BN55" s="88"/>
      <c r="BO55" s="88"/>
      <c r="BP55" s="88"/>
      <c r="BQ55" s="88"/>
    </row>
    <row r="56" spans="1:69" ht="15.75" customHeight="1" x14ac:dyDescent="0.2">
      <c r="A56" s="93"/>
      <c r="B56" s="93"/>
      <c r="C56" s="93"/>
      <c r="D56" s="102"/>
      <c r="E56" s="103"/>
      <c r="F56" s="93"/>
      <c r="G56" s="93"/>
      <c r="H56" s="93"/>
      <c r="I56" s="93"/>
      <c r="J56" s="93"/>
      <c r="K56" s="93"/>
      <c r="L56" s="93"/>
      <c r="M56" s="93"/>
      <c r="N56" s="93"/>
      <c r="O56" s="93"/>
      <c r="P56" s="93"/>
      <c r="Q56" s="101"/>
      <c r="R56" s="93"/>
      <c r="S56" s="93"/>
      <c r="T56" s="93"/>
      <c r="U56" s="93"/>
      <c r="V56" s="93"/>
      <c r="W56" s="93"/>
      <c r="X56" s="93"/>
      <c r="Y56" s="104"/>
      <c r="Z56" s="93"/>
      <c r="AA56" s="93"/>
      <c r="AB56" s="93"/>
      <c r="AC56" s="93"/>
      <c r="AD56" s="93"/>
      <c r="AE56" s="93"/>
      <c r="AF56" s="93"/>
      <c r="AG56" s="93"/>
      <c r="AH56" s="93"/>
      <c r="AI56" s="93"/>
      <c r="AJ56" s="93"/>
      <c r="AK56" s="89"/>
      <c r="AL56" s="73"/>
      <c r="AM56" s="73"/>
      <c r="AN56" s="73"/>
      <c r="AO56" s="74"/>
      <c r="AP56" s="73"/>
      <c r="AQ56" s="80"/>
      <c r="AR56" s="73"/>
      <c r="AS56" s="96"/>
      <c r="AT56" s="94"/>
      <c r="AU56" s="94"/>
      <c r="AV56" s="94"/>
      <c r="AW56" s="99"/>
      <c r="AX56" s="98"/>
      <c r="AY56" s="90"/>
      <c r="AZ56" s="90"/>
      <c r="BA56" s="91"/>
      <c r="BB56" s="92"/>
      <c r="BC56" s="88"/>
      <c r="BD56" s="88"/>
      <c r="BE56" s="88"/>
      <c r="BF56" s="88"/>
      <c r="BG56" s="88"/>
      <c r="BH56" s="88"/>
      <c r="BI56" s="88"/>
      <c r="BJ56" s="88"/>
      <c r="BK56" s="88"/>
      <c r="BL56" s="88"/>
      <c r="BM56" s="88"/>
      <c r="BN56" s="88"/>
      <c r="BO56" s="88"/>
      <c r="BP56" s="88"/>
      <c r="BQ56" s="88"/>
    </row>
    <row r="57" spans="1:69" ht="15.75" customHeight="1" x14ac:dyDescent="0.2">
      <c r="A57" s="93"/>
      <c r="B57" s="93"/>
      <c r="C57" s="93"/>
      <c r="D57" s="102"/>
      <c r="E57" s="103"/>
      <c r="F57" s="93"/>
      <c r="G57" s="93"/>
      <c r="H57" s="93"/>
      <c r="I57" s="93"/>
      <c r="J57" s="93"/>
      <c r="K57" s="93"/>
      <c r="L57" s="93"/>
      <c r="M57" s="93"/>
      <c r="N57" s="93"/>
      <c r="O57" s="93"/>
      <c r="P57" s="93"/>
      <c r="Q57" s="101"/>
      <c r="R57" s="93"/>
      <c r="S57" s="93"/>
      <c r="T57" s="93"/>
      <c r="U57" s="93"/>
      <c r="V57" s="93"/>
      <c r="W57" s="93"/>
      <c r="X57" s="93"/>
      <c r="Y57" s="104"/>
      <c r="Z57" s="93"/>
      <c r="AA57" s="93"/>
      <c r="AB57" s="93"/>
      <c r="AC57" s="93"/>
      <c r="AD57" s="93"/>
      <c r="AE57" s="93"/>
      <c r="AF57" s="93"/>
      <c r="AG57" s="93"/>
      <c r="AH57" s="93"/>
      <c r="AI57" s="93"/>
      <c r="AJ57" s="93"/>
      <c r="AK57" s="89"/>
      <c r="AL57" s="73"/>
      <c r="AM57" s="73"/>
      <c r="AN57" s="73"/>
      <c r="AO57" s="74"/>
      <c r="AP57" s="73"/>
      <c r="AQ57" s="80"/>
      <c r="AR57" s="73"/>
      <c r="AS57" s="96"/>
      <c r="AT57" s="94"/>
      <c r="AU57" s="94"/>
      <c r="AV57" s="94"/>
      <c r="AW57" s="99"/>
      <c r="AX57" s="98"/>
      <c r="AY57" s="90"/>
      <c r="AZ57" s="90"/>
      <c r="BA57" s="91"/>
      <c r="BB57" s="92"/>
      <c r="BC57" s="88"/>
      <c r="BD57" s="88"/>
      <c r="BE57" s="88"/>
      <c r="BF57" s="88"/>
      <c r="BG57" s="88"/>
      <c r="BH57" s="88"/>
      <c r="BI57" s="88"/>
      <c r="BJ57" s="88"/>
      <c r="BK57" s="88"/>
      <c r="BL57" s="88"/>
      <c r="BM57" s="88"/>
      <c r="BN57" s="88"/>
      <c r="BO57" s="88"/>
      <c r="BP57" s="88"/>
      <c r="BQ57" s="88"/>
    </row>
    <row r="58" spans="1:69" ht="15.75" customHeight="1" x14ac:dyDescent="0.2">
      <c r="A58" s="93"/>
      <c r="B58" s="93"/>
      <c r="C58" s="93"/>
      <c r="D58" s="102"/>
      <c r="E58" s="103"/>
      <c r="F58" s="93"/>
      <c r="G58" s="93"/>
      <c r="H58" s="93"/>
      <c r="I58" s="93"/>
      <c r="J58" s="93"/>
      <c r="K58" s="93"/>
      <c r="L58" s="93"/>
      <c r="M58" s="93"/>
      <c r="N58" s="93"/>
      <c r="O58" s="93"/>
      <c r="P58" s="93"/>
      <c r="Q58" s="101"/>
      <c r="R58" s="93"/>
      <c r="S58" s="93"/>
      <c r="T58" s="93"/>
      <c r="U58" s="93"/>
      <c r="V58" s="93"/>
      <c r="W58" s="93"/>
      <c r="X58" s="93"/>
      <c r="Y58" s="104"/>
      <c r="Z58" s="93"/>
      <c r="AA58" s="93"/>
      <c r="AB58" s="93"/>
      <c r="AC58" s="93"/>
      <c r="AD58" s="93"/>
      <c r="AE58" s="93"/>
      <c r="AF58" s="93"/>
      <c r="AG58" s="93"/>
      <c r="AH58" s="93"/>
      <c r="AI58" s="93"/>
      <c r="AJ58" s="93"/>
      <c r="AK58" s="89"/>
      <c r="AL58" s="73"/>
      <c r="AM58" s="73"/>
      <c r="AN58" s="73"/>
      <c r="AO58" s="74"/>
      <c r="AP58" s="73"/>
      <c r="AQ58" s="80"/>
      <c r="AR58" s="73"/>
      <c r="AS58" s="96"/>
      <c r="AT58" s="94"/>
      <c r="AU58" s="94"/>
      <c r="AV58" s="94"/>
      <c r="AW58" s="99"/>
      <c r="AX58" s="98"/>
      <c r="AY58" s="90"/>
      <c r="AZ58" s="90"/>
      <c r="BA58" s="91"/>
      <c r="BB58" s="92"/>
      <c r="BC58" s="88"/>
      <c r="BD58" s="88"/>
      <c r="BE58" s="88"/>
      <c r="BF58" s="88"/>
      <c r="BG58" s="88"/>
      <c r="BH58" s="88"/>
      <c r="BI58" s="88"/>
      <c r="BJ58" s="88"/>
      <c r="BK58" s="88"/>
      <c r="BL58" s="88"/>
      <c r="BM58" s="88"/>
      <c r="BN58" s="88"/>
      <c r="BO58" s="88"/>
      <c r="BP58" s="88"/>
      <c r="BQ58" s="88"/>
    </row>
    <row r="59" spans="1:69" ht="15.75" customHeight="1" x14ac:dyDescent="0.2">
      <c r="A59" s="93"/>
      <c r="B59" s="93"/>
      <c r="C59" s="93"/>
      <c r="D59" s="102"/>
      <c r="E59" s="103"/>
      <c r="F59" s="93"/>
      <c r="G59" s="93"/>
      <c r="H59" s="93"/>
      <c r="I59" s="93"/>
      <c r="J59" s="93"/>
      <c r="K59" s="93"/>
      <c r="L59" s="93"/>
      <c r="M59" s="93"/>
      <c r="N59" s="93"/>
      <c r="O59" s="93"/>
      <c r="P59" s="93"/>
      <c r="Q59" s="101"/>
      <c r="R59" s="93"/>
      <c r="S59" s="93"/>
      <c r="T59" s="93"/>
      <c r="U59" s="93"/>
      <c r="V59" s="93"/>
      <c r="W59" s="93"/>
      <c r="X59" s="93"/>
      <c r="Y59" s="104"/>
      <c r="Z59" s="93"/>
      <c r="AA59" s="93"/>
      <c r="AB59" s="93"/>
      <c r="AC59" s="93"/>
      <c r="AD59" s="93"/>
      <c r="AE59" s="93"/>
      <c r="AF59" s="93"/>
      <c r="AG59" s="93"/>
      <c r="AH59" s="93"/>
      <c r="AI59" s="93"/>
      <c r="AJ59" s="93"/>
      <c r="AK59" s="89"/>
      <c r="AL59" s="73"/>
      <c r="AM59" s="73"/>
      <c r="AN59" s="73"/>
      <c r="AO59" s="74"/>
      <c r="AP59" s="73"/>
      <c r="AQ59" s="80"/>
      <c r="AR59" s="73"/>
      <c r="AS59" s="96"/>
      <c r="AT59" s="94"/>
      <c r="AU59" s="94"/>
      <c r="AV59" s="94"/>
      <c r="AW59" s="99"/>
      <c r="AX59" s="98"/>
      <c r="AY59" s="90"/>
      <c r="AZ59" s="90"/>
      <c r="BA59" s="91"/>
      <c r="BB59" s="92"/>
      <c r="BC59" s="88"/>
      <c r="BD59" s="88"/>
      <c r="BE59" s="88"/>
      <c r="BF59" s="88"/>
      <c r="BG59" s="88"/>
      <c r="BH59" s="88"/>
      <c r="BI59" s="88"/>
      <c r="BJ59" s="88"/>
      <c r="BK59" s="88"/>
      <c r="BL59" s="88"/>
      <c r="BM59" s="88"/>
      <c r="BN59" s="88"/>
      <c r="BO59" s="88"/>
      <c r="BP59" s="88"/>
      <c r="BQ59" s="88"/>
    </row>
    <row r="60" spans="1:69" ht="15.75" customHeight="1" x14ac:dyDescent="0.2">
      <c r="A60" s="93"/>
      <c r="B60" s="93"/>
      <c r="C60" s="93"/>
      <c r="D60" s="102"/>
      <c r="E60" s="103"/>
      <c r="F60" s="93"/>
      <c r="G60" s="93"/>
      <c r="H60" s="93"/>
      <c r="I60" s="93"/>
      <c r="J60" s="93"/>
      <c r="K60" s="93"/>
      <c r="L60" s="93"/>
      <c r="M60" s="93"/>
      <c r="N60" s="93"/>
      <c r="O60" s="93"/>
      <c r="P60" s="93"/>
      <c r="Q60" s="101"/>
      <c r="R60" s="93"/>
      <c r="S60" s="93"/>
      <c r="T60" s="93"/>
      <c r="U60" s="93"/>
      <c r="V60" s="93"/>
      <c r="W60" s="93"/>
      <c r="X60" s="93"/>
      <c r="Y60" s="104"/>
      <c r="Z60" s="93"/>
      <c r="AA60" s="93"/>
      <c r="AB60" s="93"/>
      <c r="AC60" s="93"/>
      <c r="AD60" s="93"/>
      <c r="AE60" s="93"/>
      <c r="AF60" s="93"/>
      <c r="AG60" s="93"/>
      <c r="AH60" s="93"/>
      <c r="AI60" s="93"/>
      <c r="AJ60" s="93"/>
      <c r="AK60" s="89"/>
      <c r="AL60" s="73"/>
      <c r="AM60" s="73"/>
      <c r="AN60" s="73"/>
      <c r="AO60" s="74"/>
      <c r="AP60" s="73"/>
      <c r="AQ60" s="80"/>
      <c r="AR60" s="73"/>
      <c r="AS60" s="96"/>
      <c r="AT60" s="94"/>
      <c r="AU60" s="94"/>
      <c r="AV60" s="94"/>
      <c r="AW60" s="99"/>
      <c r="AX60" s="98"/>
      <c r="AY60" s="90"/>
      <c r="AZ60" s="90"/>
      <c r="BA60" s="91"/>
      <c r="BB60" s="92"/>
      <c r="BC60" s="88"/>
      <c r="BD60" s="88"/>
      <c r="BE60" s="88"/>
      <c r="BF60" s="88"/>
      <c r="BG60" s="88"/>
      <c r="BH60" s="88"/>
      <c r="BI60" s="88"/>
      <c r="BJ60" s="88"/>
      <c r="BK60" s="88"/>
      <c r="BL60" s="88"/>
      <c r="BM60" s="88"/>
      <c r="BN60" s="88"/>
      <c r="BO60" s="88"/>
      <c r="BP60" s="88"/>
      <c r="BQ60" s="88"/>
    </row>
    <row r="61" spans="1:69" ht="15.75" customHeight="1" x14ac:dyDescent="0.2">
      <c r="A61" s="93"/>
      <c r="B61" s="93"/>
      <c r="C61" s="93"/>
      <c r="D61" s="102"/>
      <c r="E61" s="103"/>
      <c r="F61" s="93"/>
      <c r="G61" s="93"/>
      <c r="H61" s="93"/>
      <c r="I61" s="93"/>
      <c r="J61" s="93"/>
      <c r="K61" s="93"/>
      <c r="L61" s="93"/>
      <c r="M61" s="93"/>
      <c r="N61" s="93"/>
      <c r="O61" s="93"/>
      <c r="P61" s="93"/>
      <c r="Q61" s="101"/>
      <c r="R61" s="93"/>
      <c r="S61" s="93"/>
      <c r="T61" s="93"/>
      <c r="U61" s="93"/>
      <c r="V61" s="93"/>
      <c r="W61" s="93"/>
      <c r="X61" s="93"/>
      <c r="Y61" s="104"/>
      <c r="Z61" s="93"/>
      <c r="AA61" s="93"/>
      <c r="AB61" s="93"/>
      <c r="AC61" s="93"/>
      <c r="AD61" s="93"/>
      <c r="AE61" s="93"/>
      <c r="AF61" s="93"/>
      <c r="AG61" s="93"/>
      <c r="AH61" s="93"/>
      <c r="AI61" s="93"/>
      <c r="AJ61" s="93"/>
      <c r="AK61" s="89"/>
      <c r="AL61" s="73"/>
      <c r="AM61" s="73"/>
      <c r="AN61" s="73"/>
      <c r="AO61" s="74"/>
      <c r="AP61" s="73"/>
      <c r="AQ61" s="80"/>
      <c r="AR61" s="73"/>
      <c r="AS61" s="96"/>
      <c r="AT61" s="94"/>
      <c r="AU61" s="94"/>
      <c r="AV61" s="94"/>
      <c r="AW61" s="99"/>
      <c r="AX61" s="98"/>
      <c r="AY61" s="90"/>
      <c r="AZ61" s="90"/>
      <c r="BA61" s="91"/>
      <c r="BB61" s="92"/>
      <c r="BC61" s="88"/>
      <c r="BD61" s="88"/>
      <c r="BE61" s="88"/>
      <c r="BF61" s="88"/>
      <c r="BG61" s="88"/>
      <c r="BH61" s="88"/>
      <c r="BI61" s="88"/>
      <c r="BJ61" s="88"/>
      <c r="BK61" s="88"/>
      <c r="BL61" s="88"/>
      <c r="BM61" s="88"/>
      <c r="BN61" s="88"/>
      <c r="BO61" s="88"/>
      <c r="BP61" s="88"/>
      <c r="BQ61" s="88"/>
    </row>
    <row r="62" spans="1:69" ht="15.75" customHeight="1" x14ac:dyDescent="0.2">
      <c r="A62" s="93"/>
      <c r="B62" s="93"/>
      <c r="C62" s="93"/>
      <c r="D62" s="102"/>
      <c r="E62" s="103"/>
      <c r="F62" s="93"/>
      <c r="G62" s="93"/>
      <c r="H62" s="93"/>
      <c r="I62" s="93"/>
      <c r="J62" s="93"/>
      <c r="K62" s="93"/>
      <c r="L62" s="93"/>
      <c r="M62" s="93"/>
      <c r="N62" s="93"/>
      <c r="O62" s="93"/>
      <c r="P62" s="93"/>
      <c r="Q62" s="101"/>
      <c r="R62" s="93"/>
      <c r="S62" s="93"/>
      <c r="T62" s="93"/>
      <c r="U62" s="93"/>
      <c r="V62" s="93"/>
      <c r="W62" s="93"/>
      <c r="X62" s="93"/>
      <c r="Y62" s="104"/>
      <c r="Z62" s="93"/>
      <c r="AA62" s="93"/>
      <c r="AB62" s="93"/>
      <c r="AC62" s="93"/>
      <c r="AD62" s="93"/>
      <c r="AE62" s="93"/>
      <c r="AF62" s="93"/>
      <c r="AG62" s="93"/>
      <c r="AH62" s="93"/>
      <c r="AI62" s="93"/>
      <c r="AJ62" s="93"/>
      <c r="AK62" s="89"/>
      <c r="AL62" s="73"/>
      <c r="AM62" s="73"/>
      <c r="AN62" s="73"/>
      <c r="AO62" s="74"/>
      <c r="AP62" s="73"/>
      <c r="AQ62" s="80"/>
      <c r="AR62" s="73"/>
      <c r="AS62" s="96"/>
      <c r="AT62" s="94"/>
      <c r="AU62" s="94"/>
      <c r="AV62" s="94"/>
      <c r="AW62" s="99"/>
      <c r="AX62" s="98"/>
      <c r="AY62" s="90"/>
      <c r="AZ62" s="90"/>
      <c r="BA62" s="91"/>
      <c r="BB62" s="92"/>
      <c r="BC62" s="88"/>
      <c r="BD62" s="88"/>
      <c r="BE62" s="88"/>
      <c r="BF62" s="88"/>
      <c r="BG62" s="88"/>
      <c r="BH62" s="88"/>
      <c r="BI62" s="88"/>
      <c r="BJ62" s="88"/>
      <c r="BK62" s="88"/>
      <c r="BL62" s="88"/>
      <c r="BM62" s="88"/>
      <c r="BN62" s="88"/>
      <c r="BO62" s="88"/>
      <c r="BP62" s="88"/>
      <c r="BQ62" s="88"/>
    </row>
    <row r="63" spans="1:69" ht="15.75" customHeight="1" x14ac:dyDescent="0.2">
      <c r="A63" s="93"/>
      <c r="B63" s="93"/>
      <c r="C63" s="93"/>
      <c r="D63" s="102"/>
      <c r="E63" s="103"/>
      <c r="F63" s="93"/>
      <c r="G63" s="93"/>
      <c r="H63" s="93"/>
      <c r="I63" s="93"/>
      <c r="J63" s="93"/>
      <c r="K63" s="93"/>
      <c r="L63" s="93"/>
      <c r="M63" s="93"/>
      <c r="N63" s="93"/>
      <c r="O63" s="93"/>
      <c r="P63" s="93"/>
      <c r="Q63" s="101"/>
      <c r="R63" s="93"/>
      <c r="S63" s="93"/>
      <c r="T63" s="93"/>
      <c r="U63" s="93"/>
      <c r="V63" s="93"/>
      <c r="W63" s="93"/>
      <c r="X63" s="93"/>
      <c r="Y63" s="104"/>
      <c r="Z63" s="93"/>
      <c r="AA63" s="93"/>
      <c r="AB63" s="93"/>
      <c r="AC63" s="93"/>
      <c r="AD63" s="93"/>
      <c r="AE63" s="93"/>
      <c r="AF63" s="93"/>
      <c r="AG63" s="93"/>
      <c r="AH63" s="93"/>
      <c r="AI63" s="93"/>
      <c r="AJ63" s="93"/>
      <c r="AK63" s="89"/>
      <c r="AL63" s="73"/>
      <c r="AM63" s="73"/>
      <c r="AN63" s="73"/>
      <c r="AO63" s="74"/>
      <c r="AP63" s="73"/>
      <c r="AQ63" s="80"/>
      <c r="AR63" s="73"/>
      <c r="AS63" s="96"/>
      <c r="AT63" s="94"/>
      <c r="AU63" s="94"/>
      <c r="AV63" s="94"/>
      <c r="AW63" s="99"/>
      <c r="AX63" s="98"/>
      <c r="AY63" s="90"/>
      <c r="AZ63" s="90"/>
      <c r="BA63" s="91"/>
      <c r="BB63" s="92"/>
      <c r="BC63" s="88"/>
      <c r="BD63" s="88"/>
      <c r="BE63" s="88"/>
      <c r="BF63" s="88"/>
      <c r="BG63" s="88"/>
      <c r="BH63" s="88"/>
      <c r="BI63" s="88"/>
      <c r="BJ63" s="88"/>
      <c r="BK63" s="88"/>
      <c r="BL63" s="88"/>
      <c r="BM63" s="88"/>
      <c r="BN63" s="88"/>
      <c r="BO63" s="88"/>
      <c r="BP63" s="88"/>
      <c r="BQ63" s="88"/>
    </row>
    <row r="64" spans="1:69" ht="15.75" customHeight="1" x14ac:dyDescent="0.2">
      <c r="A64" s="93"/>
      <c r="B64" s="93"/>
      <c r="C64" s="93"/>
      <c r="D64" s="102"/>
      <c r="E64" s="103"/>
      <c r="F64" s="93"/>
      <c r="G64" s="93"/>
      <c r="H64" s="93"/>
      <c r="I64" s="93"/>
      <c r="J64" s="93"/>
      <c r="K64" s="93"/>
      <c r="L64" s="93"/>
      <c r="M64" s="93"/>
      <c r="N64" s="93"/>
      <c r="O64" s="93"/>
      <c r="P64" s="93"/>
      <c r="Q64" s="101"/>
      <c r="R64" s="93"/>
      <c r="S64" s="93"/>
      <c r="T64" s="93"/>
      <c r="U64" s="93"/>
      <c r="V64" s="93"/>
      <c r="W64" s="93"/>
      <c r="X64" s="93"/>
      <c r="Y64" s="104"/>
      <c r="Z64" s="93"/>
      <c r="AA64" s="93"/>
      <c r="AB64" s="93"/>
      <c r="AC64" s="93"/>
      <c r="AD64" s="93"/>
      <c r="AE64" s="93"/>
      <c r="AF64" s="93"/>
      <c r="AG64" s="93"/>
      <c r="AH64" s="93"/>
      <c r="AI64" s="93"/>
      <c r="AJ64" s="93"/>
      <c r="AK64" s="89"/>
      <c r="AL64" s="73"/>
      <c r="AM64" s="73"/>
      <c r="AN64" s="73"/>
      <c r="AO64" s="74"/>
      <c r="AP64" s="73"/>
      <c r="AQ64" s="80"/>
      <c r="AR64" s="73"/>
      <c r="AS64" s="96"/>
      <c r="AT64" s="94"/>
      <c r="AU64" s="94"/>
      <c r="AV64" s="94"/>
      <c r="AW64" s="99"/>
      <c r="AX64" s="98"/>
      <c r="AY64" s="90"/>
      <c r="AZ64" s="90"/>
      <c r="BA64" s="91"/>
      <c r="BB64" s="92"/>
      <c r="BC64" s="88"/>
      <c r="BD64" s="88"/>
      <c r="BE64" s="88"/>
      <c r="BF64" s="88"/>
      <c r="BG64" s="88"/>
      <c r="BH64" s="88"/>
      <c r="BI64" s="88"/>
      <c r="BJ64" s="88"/>
      <c r="BK64" s="88"/>
      <c r="BL64" s="88"/>
      <c r="BM64" s="88"/>
      <c r="BN64" s="88"/>
      <c r="BO64" s="88"/>
      <c r="BP64" s="88"/>
      <c r="BQ64" s="88"/>
    </row>
    <row r="65" spans="1:69" ht="15.75" customHeight="1" x14ac:dyDescent="0.2">
      <c r="A65" s="93"/>
      <c r="B65" s="93"/>
      <c r="C65" s="93"/>
      <c r="D65" s="102"/>
      <c r="E65" s="103"/>
      <c r="F65" s="93"/>
      <c r="G65" s="93"/>
      <c r="H65" s="93"/>
      <c r="I65" s="93"/>
      <c r="J65" s="93"/>
      <c r="K65" s="93"/>
      <c r="L65" s="93"/>
      <c r="M65" s="93"/>
      <c r="N65" s="93"/>
      <c r="O65" s="93"/>
      <c r="P65" s="93"/>
      <c r="Q65" s="101"/>
      <c r="R65" s="93"/>
      <c r="S65" s="93"/>
      <c r="T65" s="93"/>
      <c r="U65" s="93"/>
      <c r="V65" s="93"/>
      <c r="W65" s="93"/>
      <c r="X65" s="93"/>
      <c r="Y65" s="104"/>
      <c r="Z65" s="93"/>
      <c r="AA65" s="93"/>
      <c r="AB65" s="93"/>
      <c r="AC65" s="93"/>
      <c r="AD65" s="93"/>
      <c r="AE65" s="93"/>
      <c r="AF65" s="93"/>
      <c r="AG65" s="93"/>
      <c r="AH65" s="93"/>
      <c r="AI65" s="93"/>
      <c r="AJ65" s="93"/>
      <c r="AK65" s="89"/>
      <c r="AL65" s="73"/>
      <c r="AM65" s="73"/>
      <c r="AN65" s="73"/>
      <c r="AO65" s="74"/>
      <c r="AP65" s="73"/>
      <c r="AQ65" s="80"/>
      <c r="AR65" s="73"/>
      <c r="AS65" s="96"/>
      <c r="AT65" s="94"/>
      <c r="AU65" s="94"/>
      <c r="AV65" s="94"/>
      <c r="AW65" s="99"/>
      <c r="AX65" s="98"/>
      <c r="AY65" s="90"/>
      <c r="AZ65" s="90"/>
      <c r="BA65" s="91"/>
      <c r="BB65" s="92"/>
      <c r="BC65" s="88"/>
      <c r="BD65" s="88"/>
      <c r="BE65" s="88"/>
      <c r="BF65" s="88"/>
      <c r="BG65" s="88"/>
      <c r="BH65" s="88"/>
      <c r="BI65" s="88"/>
      <c r="BJ65" s="88"/>
      <c r="BK65" s="88"/>
      <c r="BL65" s="88"/>
      <c r="BM65" s="88"/>
      <c r="BN65" s="88"/>
      <c r="BO65" s="88"/>
      <c r="BP65" s="88"/>
      <c r="BQ65" s="88"/>
    </row>
    <row r="66" spans="1:69" ht="15.75" customHeight="1" x14ac:dyDescent="0.2">
      <c r="A66" s="93"/>
      <c r="B66" s="93"/>
      <c r="C66" s="93"/>
      <c r="D66" s="102"/>
      <c r="E66" s="103"/>
      <c r="F66" s="93"/>
      <c r="G66" s="93"/>
      <c r="H66" s="93"/>
      <c r="I66" s="93"/>
      <c r="J66" s="93"/>
      <c r="K66" s="93"/>
      <c r="L66" s="93"/>
      <c r="M66" s="93"/>
      <c r="N66" s="93"/>
      <c r="O66" s="93"/>
      <c r="P66" s="93"/>
      <c r="Q66" s="101"/>
      <c r="R66" s="93"/>
      <c r="S66" s="93"/>
      <c r="T66" s="93"/>
      <c r="U66" s="93"/>
      <c r="V66" s="93"/>
      <c r="W66" s="93"/>
      <c r="X66" s="93"/>
      <c r="Y66" s="104"/>
      <c r="Z66" s="93"/>
      <c r="AA66" s="93"/>
      <c r="AB66" s="93"/>
      <c r="AC66" s="93"/>
      <c r="AD66" s="93"/>
      <c r="AE66" s="93"/>
      <c r="AF66" s="93"/>
      <c r="AG66" s="93"/>
      <c r="AH66" s="93"/>
      <c r="AI66" s="93"/>
      <c r="AJ66" s="93"/>
      <c r="AK66" s="89"/>
      <c r="AL66" s="73"/>
      <c r="AM66" s="73"/>
      <c r="AN66" s="73"/>
      <c r="AO66" s="74"/>
      <c r="AP66" s="73"/>
      <c r="AQ66" s="80"/>
      <c r="AR66" s="73"/>
      <c r="AS66" s="96"/>
      <c r="AT66" s="94"/>
      <c r="AU66" s="94"/>
      <c r="AV66" s="94"/>
      <c r="AW66" s="99"/>
      <c r="AX66" s="98"/>
      <c r="AY66" s="90"/>
      <c r="AZ66" s="90"/>
      <c r="BA66" s="91"/>
      <c r="BB66" s="92"/>
      <c r="BC66" s="88"/>
      <c r="BD66" s="88"/>
      <c r="BE66" s="88"/>
      <c r="BF66" s="88"/>
      <c r="BG66" s="88"/>
      <c r="BH66" s="88"/>
      <c r="BI66" s="88"/>
      <c r="BJ66" s="88"/>
      <c r="BK66" s="88"/>
      <c r="BL66" s="88"/>
      <c r="BM66" s="88"/>
      <c r="BN66" s="88"/>
      <c r="BO66" s="88"/>
      <c r="BP66" s="88"/>
      <c r="BQ66" s="88"/>
    </row>
    <row r="67" spans="1:69" ht="15.75" customHeight="1" x14ac:dyDescent="0.2">
      <c r="A67" s="93"/>
      <c r="B67" s="93"/>
      <c r="C67" s="93"/>
      <c r="D67" s="102"/>
      <c r="E67" s="103"/>
      <c r="F67" s="93"/>
      <c r="G67" s="93"/>
      <c r="H67" s="93"/>
      <c r="I67" s="93"/>
      <c r="J67" s="93"/>
      <c r="K67" s="93"/>
      <c r="L67" s="93"/>
      <c r="M67" s="93"/>
      <c r="N67" s="93"/>
      <c r="O67" s="93"/>
      <c r="P67" s="93"/>
      <c r="Q67" s="101"/>
      <c r="R67" s="93"/>
      <c r="S67" s="93"/>
      <c r="T67" s="93"/>
      <c r="U67" s="93"/>
      <c r="V67" s="93"/>
      <c r="W67" s="93"/>
      <c r="X67" s="93"/>
      <c r="Y67" s="104"/>
      <c r="Z67" s="93"/>
      <c r="AA67" s="93"/>
      <c r="AB67" s="93"/>
      <c r="AC67" s="93"/>
      <c r="AD67" s="93"/>
      <c r="AE67" s="93"/>
      <c r="AF67" s="93"/>
      <c r="AG67" s="93"/>
      <c r="AH67" s="93"/>
      <c r="AI67" s="93"/>
      <c r="AJ67" s="93"/>
      <c r="AK67" s="89"/>
      <c r="AL67" s="73"/>
      <c r="AM67" s="73"/>
      <c r="AN67" s="73"/>
      <c r="AO67" s="74"/>
      <c r="AP67" s="73"/>
      <c r="AQ67" s="80"/>
      <c r="AR67" s="73"/>
      <c r="AS67" s="96"/>
      <c r="AT67" s="94"/>
      <c r="AU67" s="94"/>
      <c r="AV67" s="94"/>
      <c r="AW67" s="99"/>
      <c r="AX67" s="98"/>
      <c r="AY67" s="90"/>
      <c r="AZ67" s="90"/>
      <c r="BA67" s="91"/>
      <c r="BB67" s="92"/>
      <c r="BC67" s="88"/>
      <c r="BD67" s="88"/>
      <c r="BE67" s="88"/>
      <c r="BF67" s="88"/>
      <c r="BG67" s="88"/>
      <c r="BH67" s="88"/>
      <c r="BI67" s="88"/>
      <c r="BJ67" s="88"/>
      <c r="BK67" s="88"/>
      <c r="BL67" s="88"/>
      <c r="BM67" s="88"/>
      <c r="BN67" s="88"/>
      <c r="BO67" s="88"/>
      <c r="BP67" s="88"/>
      <c r="BQ67" s="88"/>
    </row>
    <row r="68" spans="1:69" ht="15.75" customHeight="1" x14ac:dyDescent="0.2">
      <c r="A68" s="93"/>
      <c r="B68" s="93"/>
      <c r="C68" s="93"/>
      <c r="D68" s="102"/>
      <c r="E68" s="103"/>
      <c r="F68" s="93"/>
      <c r="G68" s="93"/>
      <c r="H68" s="93"/>
      <c r="I68" s="93"/>
      <c r="J68" s="93"/>
      <c r="K68" s="93"/>
      <c r="L68" s="93"/>
      <c r="M68" s="93"/>
      <c r="N68" s="93"/>
      <c r="O68" s="93"/>
      <c r="P68" s="93"/>
      <c r="Q68" s="101"/>
      <c r="R68" s="93"/>
      <c r="S68" s="93"/>
      <c r="T68" s="93"/>
      <c r="U68" s="93"/>
      <c r="V68" s="93"/>
      <c r="W68" s="93"/>
      <c r="X68" s="93"/>
      <c r="Y68" s="104"/>
      <c r="Z68" s="93"/>
      <c r="AA68" s="93"/>
      <c r="AB68" s="93"/>
      <c r="AC68" s="93"/>
      <c r="AD68" s="93"/>
      <c r="AE68" s="93"/>
      <c r="AF68" s="93"/>
      <c r="AG68" s="93"/>
      <c r="AH68" s="93"/>
      <c r="AI68" s="93"/>
      <c r="AJ68" s="93"/>
      <c r="AK68" s="89"/>
      <c r="AL68" s="73"/>
      <c r="AM68" s="73"/>
      <c r="AN68" s="73"/>
      <c r="AO68" s="74"/>
      <c r="AP68" s="73"/>
      <c r="AQ68" s="80"/>
      <c r="AR68" s="73"/>
      <c r="AS68" s="96"/>
      <c r="AT68" s="94"/>
      <c r="AU68" s="94"/>
      <c r="AV68" s="94"/>
      <c r="AW68" s="99"/>
      <c r="AX68" s="98"/>
      <c r="AY68" s="90"/>
      <c r="AZ68" s="90"/>
      <c r="BA68" s="91"/>
      <c r="BB68" s="92"/>
      <c r="BC68" s="88"/>
      <c r="BD68" s="88"/>
      <c r="BE68" s="88"/>
      <c r="BF68" s="88"/>
      <c r="BG68" s="88"/>
      <c r="BH68" s="88"/>
      <c r="BI68" s="88"/>
      <c r="BJ68" s="88"/>
      <c r="BK68" s="88"/>
      <c r="BL68" s="88"/>
      <c r="BM68" s="88"/>
      <c r="BN68" s="88"/>
      <c r="BO68" s="88"/>
      <c r="BP68" s="88"/>
      <c r="BQ68" s="88"/>
    </row>
    <row r="69" spans="1:69" ht="15.75" customHeight="1" x14ac:dyDescent="0.2">
      <c r="A69" s="93"/>
      <c r="B69" s="93"/>
      <c r="C69" s="93"/>
      <c r="D69" s="102"/>
      <c r="E69" s="103"/>
      <c r="F69" s="93"/>
      <c r="G69" s="93"/>
      <c r="H69" s="93"/>
      <c r="I69" s="93"/>
      <c r="J69" s="93"/>
      <c r="K69" s="93"/>
      <c r="L69" s="93"/>
      <c r="M69" s="93"/>
      <c r="N69" s="93"/>
      <c r="O69" s="93"/>
      <c r="P69" s="93"/>
      <c r="Q69" s="101"/>
      <c r="R69" s="93"/>
      <c r="S69" s="93"/>
      <c r="T69" s="93"/>
      <c r="U69" s="93"/>
      <c r="V69" s="93"/>
      <c r="W69" s="93"/>
      <c r="X69" s="93"/>
      <c r="Y69" s="104"/>
      <c r="Z69" s="93"/>
      <c r="AA69" s="93"/>
      <c r="AB69" s="93"/>
      <c r="AC69" s="93"/>
      <c r="AD69" s="93"/>
      <c r="AE69" s="93"/>
      <c r="AF69" s="93"/>
      <c r="AG69" s="93"/>
      <c r="AH69" s="93"/>
      <c r="AI69" s="93"/>
      <c r="AJ69" s="93"/>
      <c r="AK69" s="89"/>
      <c r="AL69" s="73"/>
      <c r="AM69" s="73"/>
      <c r="AN69" s="73"/>
      <c r="AO69" s="74"/>
      <c r="AP69" s="73"/>
      <c r="AQ69" s="80"/>
      <c r="AR69" s="73"/>
      <c r="AS69" s="96"/>
      <c r="AT69" s="94"/>
      <c r="AU69" s="94"/>
      <c r="AV69" s="94"/>
      <c r="AW69" s="99"/>
      <c r="AX69" s="98"/>
      <c r="AY69" s="90"/>
      <c r="AZ69" s="90"/>
      <c r="BA69" s="91"/>
      <c r="BB69" s="92"/>
      <c r="BC69" s="88"/>
      <c r="BD69" s="88"/>
      <c r="BE69" s="88"/>
      <c r="BF69" s="88"/>
      <c r="BG69" s="88"/>
      <c r="BH69" s="88"/>
      <c r="BI69" s="88"/>
      <c r="BJ69" s="88"/>
      <c r="BK69" s="88"/>
      <c r="BL69" s="88"/>
      <c r="BM69" s="88"/>
      <c r="BN69" s="88"/>
      <c r="BO69" s="88"/>
      <c r="BP69" s="88"/>
      <c r="BQ69" s="88"/>
    </row>
    <row r="70" spans="1:69" ht="15.75" customHeight="1" x14ac:dyDescent="0.2">
      <c r="A70" s="93"/>
      <c r="B70" s="93"/>
      <c r="C70" s="93"/>
      <c r="D70" s="102"/>
      <c r="E70" s="103"/>
      <c r="F70" s="93"/>
      <c r="G70" s="93"/>
      <c r="H70" s="93"/>
      <c r="I70" s="93"/>
      <c r="J70" s="93"/>
      <c r="K70" s="93"/>
      <c r="L70" s="93"/>
      <c r="M70" s="93"/>
      <c r="N70" s="93"/>
      <c r="O70" s="93"/>
      <c r="P70" s="93"/>
      <c r="Q70" s="101"/>
      <c r="R70" s="93"/>
      <c r="S70" s="93"/>
      <c r="T70" s="93"/>
      <c r="U70" s="93"/>
      <c r="V70" s="93"/>
      <c r="W70" s="93"/>
      <c r="X70" s="93"/>
      <c r="Y70" s="104"/>
      <c r="Z70" s="93"/>
      <c r="AA70" s="93"/>
      <c r="AB70" s="93"/>
      <c r="AC70" s="93"/>
      <c r="AD70" s="93"/>
      <c r="AE70" s="93"/>
      <c r="AF70" s="93"/>
      <c r="AG70" s="93"/>
      <c r="AH70" s="93"/>
      <c r="AI70" s="93"/>
      <c r="AJ70" s="93"/>
      <c r="AK70" s="89"/>
      <c r="AL70" s="73"/>
      <c r="AM70" s="73"/>
      <c r="AN70" s="73"/>
      <c r="AO70" s="74"/>
      <c r="AP70" s="73"/>
      <c r="AQ70" s="80"/>
      <c r="AR70" s="73"/>
      <c r="AS70" s="96"/>
      <c r="AT70" s="94"/>
      <c r="AU70" s="94"/>
      <c r="AV70" s="94"/>
      <c r="AW70" s="99"/>
      <c r="AX70" s="98"/>
      <c r="AY70" s="90"/>
      <c r="AZ70" s="90"/>
      <c r="BA70" s="91"/>
      <c r="BB70" s="92"/>
      <c r="BC70" s="88"/>
      <c r="BD70" s="88"/>
      <c r="BE70" s="88"/>
      <c r="BF70" s="88"/>
      <c r="BG70" s="88"/>
      <c r="BH70" s="88"/>
      <c r="BI70" s="88"/>
      <c r="BJ70" s="88"/>
      <c r="BK70" s="88"/>
      <c r="BL70" s="88"/>
      <c r="BM70" s="88"/>
      <c r="BN70" s="88"/>
      <c r="BO70" s="88"/>
      <c r="BP70" s="88"/>
      <c r="BQ70" s="88"/>
    </row>
    <row r="71" spans="1:69" ht="15.75" customHeight="1" x14ac:dyDescent="0.2">
      <c r="A71" s="93"/>
      <c r="B71" s="93"/>
      <c r="C71" s="93"/>
      <c r="D71" s="102"/>
      <c r="E71" s="103"/>
      <c r="F71" s="93"/>
      <c r="G71" s="93"/>
      <c r="H71" s="93"/>
      <c r="I71" s="93"/>
      <c r="J71" s="93"/>
      <c r="K71" s="93"/>
      <c r="L71" s="93"/>
      <c r="M71" s="93"/>
      <c r="N71" s="93"/>
      <c r="O71" s="93"/>
      <c r="P71" s="93"/>
      <c r="Q71" s="101"/>
      <c r="R71" s="93"/>
      <c r="S71" s="93"/>
      <c r="T71" s="93"/>
      <c r="U71" s="93"/>
      <c r="V71" s="93"/>
      <c r="W71" s="93"/>
      <c r="X71" s="93"/>
      <c r="Y71" s="104"/>
      <c r="Z71" s="93"/>
      <c r="AA71" s="93"/>
      <c r="AB71" s="93"/>
      <c r="AC71" s="93"/>
      <c r="AD71" s="93"/>
      <c r="AE71" s="93"/>
      <c r="AF71" s="93"/>
      <c r="AG71" s="93"/>
      <c r="AH71" s="93"/>
      <c r="AI71" s="93"/>
      <c r="AJ71" s="93"/>
      <c r="AK71" s="89"/>
      <c r="AL71" s="73"/>
      <c r="AM71" s="73"/>
      <c r="AN71" s="73"/>
      <c r="AO71" s="74"/>
      <c r="AP71" s="73"/>
      <c r="AQ71" s="80"/>
      <c r="AR71" s="73"/>
      <c r="AS71" s="96"/>
      <c r="AT71" s="94"/>
      <c r="AU71" s="94"/>
      <c r="AV71" s="94"/>
      <c r="AW71" s="99"/>
      <c r="AX71" s="98"/>
      <c r="AY71" s="90"/>
      <c r="AZ71" s="90"/>
      <c r="BA71" s="91"/>
      <c r="BB71" s="92"/>
      <c r="BC71" s="88"/>
      <c r="BD71" s="88"/>
      <c r="BE71" s="88"/>
      <c r="BF71" s="88"/>
      <c r="BG71" s="88"/>
      <c r="BH71" s="88"/>
      <c r="BI71" s="88"/>
      <c r="BJ71" s="88"/>
      <c r="BK71" s="88"/>
      <c r="BL71" s="88"/>
      <c r="BM71" s="88"/>
      <c r="BN71" s="88"/>
      <c r="BO71" s="88"/>
      <c r="BP71" s="88"/>
      <c r="BQ71" s="88"/>
    </row>
    <row r="72" spans="1:69" ht="15.75" customHeight="1" x14ac:dyDescent="0.2">
      <c r="A72" s="93"/>
      <c r="B72" s="93"/>
      <c r="C72" s="93"/>
      <c r="D72" s="102"/>
      <c r="E72" s="103"/>
      <c r="F72" s="93"/>
      <c r="G72" s="93"/>
      <c r="H72" s="93"/>
      <c r="I72" s="93"/>
      <c r="J72" s="93"/>
      <c r="K72" s="93"/>
      <c r="L72" s="93"/>
      <c r="M72" s="93"/>
      <c r="N72" s="93"/>
      <c r="O72" s="93"/>
      <c r="P72" s="93"/>
      <c r="Q72" s="101"/>
      <c r="R72" s="93"/>
      <c r="S72" s="93"/>
      <c r="T72" s="93"/>
      <c r="U72" s="93"/>
      <c r="V72" s="93"/>
      <c r="W72" s="93"/>
      <c r="X72" s="93"/>
      <c r="Y72" s="104"/>
      <c r="Z72" s="93"/>
      <c r="AA72" s="93"/>
      <c r="AB72" s="93"/>
      <c r="AC72" s="93"/>
      <c r="AD72" s="93"/>
      <c r="AE72" s="93"/>
      <c r="AF72" s="93"/>
      <c r="AG72" s="93"/>
      <c r="AH72" s="93"/>
      <c r="AI72" s="93"/>
      <c r="AJ72" s="93"/>
      <c r="AK72" s="89"/>
      <c r="AL72" s="73"/>
      <c r="AM72" s="73"/>
      <c r="AN72" s="73"/>
      <c r="AO72" s="74"/>
      <c r="AP72" s="73"/>
      <c r="AQ72" s="80"/>
      <c r="AR72" s="73"/>
      <c r="AS72" s="96"/>
      <c r="AT72" s="94"/>
      <c r="AU72" s="94"/>
      <c r="AV72" s="94"/>
      <c r="AW72" s="99"/>
      <c r="AX72" s="98"/>
      <c r="AY72" s="90"/>
      <c r="AZ72" s="90"/>
      <c r="BA72" s="91"/>
      <c r="BB72" s="92"/>
      <c r="BC72" s="88"/>
      <c r="BD72" s="88"/>
      <c r="BE72" s="88"/>
      <c r="BF72" s="88"/>
      <c r="BG72" s="88"/>
      <c r="BH72" s="88"/>
      <c r="BI72" s="88"/>
      <c r="BJ72" s="88"/>
      <c r="BK72" s="88"/>
      <c r="BL72" s="88"/>
      <c r="BM72" s="88"/>
      <c r="BN72" s="88"/>
      <c r="BO72" s="88"/>
      <c r="BP72" s="88"/>
      <c r="BQ72" s="88"/>
    </row>
    <row r="73" spans="1:69" ht="15.75" customHeight="1" x14ac:dyDescent="0.2">
      <c r="A73" s="93"/>
      <c r="B73" s="93"/>
      <c r="C73" s="93"/>
      <c r="D73" s="102"/>
      <c r="E73" s="103"/>
      <c r="F73" s="93"/>
      <c r="G73" s="93"/>
      <c r="H73" s="93"/>
      <c r="I73" s="93"/>
      <c r="J73" s="93"/>
      <c r="K73" s="93"/>
      <c r="L73" s="93"/>
      <c r="M73" s="93"/>
      <c r="N73" s="93"/>
      <c r="O73" s="93"/>
      <c r="P73" s="93"/>
      <c r="Q73" s="101"/>
      <c r="R73" s="93"/>
      <c r="S73" s="93"/>
      <c r="T73" s="93"/>
      <c r="U73" s="93"/>
      <c r="V73" s="93"/>
      <c r="W73" s="93"/>
      <c r="X73" s="93"/>
      <c r="Y73" s="104"/>
      <c r="Z73" s="93"/>
      <c r="AA73" s="93"/>
      <c r="AB73" s="93"/>
      <c r="AC73" s="93"/>
      <c r="AD73" s="93"/>
      <c r="AE73" s="93"/>
      <c r="AF73" s="93"/>
      <c r="AG73" s="93"/>
      <c r="AH73" s="93"/>
      <c r="AI73" s="93"/>
      <c r="AJ73" s="93"/>
      <c r="AK73" s="89"/>
      <c r="AL73" s="73"/>
      <c r="AM73" s="73"/>
      <c r="AN73" s="73"/>
      <c r="AO73" s="74"/>
      <c r="AP73" s="73"/>
      <c r="AQ73" s="80"/>
      <c r="AR73" s="73"/>
      <c r="AS73" s="96"/>
      <c r="AT73" s="94"/>
      <c r="AU73" s="94"/>
      <c r="AV73" s="94"/>
      <c r="AW73" s="99"/>
      <c r="AX73" s="98"/>
      <c r="AY73" s="90"/>
      <c r="AZ73" s="90"/>
      <c r="BA73" s="91"/>
      <c r="BB73" s="92"/>
      <c r="BC73" s="88"/>
      <c r="BD73" s="88"/>
      <c r="BE73" s="88"/>
      <c r="BF73" s="88"/>
      <c r="BG73" s="88"/>
      <c r="BH73" s="88"/>
      <c r="BI73" s="88"/>
      <c r="BJ73" s="88"/>
      <c r="BK73" s="88"/>
      <c r="BL73" s="88"/>
      <c r="BM73" s="88"/>
      <c r="BN73" s="88"/>
      <c r="BO73" s="88"/>
      <c r="BP73" s="88"/>
      <c r="BQ73" s="88"/>
    </row>
    <row r="74" spans="1:69" ht="15.75" customHeight="1" x14ac:dyDescent="0.2">
      <c r="A74" s="93"/>
      <c r="B74" s="93"/>
      <c r="C74" s="93"/>
      <c r="D74" s="102"/>
      <c r="E74" s="103"/>
      <c r="F74" s="93"/>
      <c r="G74" s="93"/>
      <c r="H74" s="93"/>
      <c r="I74" s="93"/>
      <c r="J74" s="93"/>
      <c r="K74" s="93"/>
      <c r="L74" s="93"/>
      <c r="M74" s="93"/>
      <c r="N74" s="93"/>
      <c r="O74" s="93"/>
      <c r="P74" s="93"/>
      <c r="Q74" s="101"/>
      <c r="R74" s="93"/>
      <c r="S74" s="93"/>
      <c r="T74" s="93"/>
      <c r="U74" s="93"/>
      <c r="V74" s="93"/>
      <c r="W74" s="93"/>
      <c r="X74" s="93"/>
      <c r="Y74" s="104"/>
      <c r="Z74" s="93"/>
      <c r="AA74" s="93"/>
      <c r="AB74" s="93"/>
      <c r="AC74" s="93"/>
      <c r="AD74" s="93"/>
      <c r="AE74" s="93"/>
      <c r="AF74" s="93"/>
      <c r="AG74" s="93"/>
      <c r="AH74" s="93"/>
      <c r="AI74" s="93"/>
      <c r="AJ74" s="93"/>
      <c r="AK74" s="89"/>
      <c r="AL74" s="73"/>
      <c r="AM74" s="73"/>
      <c r="AN74" s="73"/>
      <c r="AO74" s="74"/>
      <c r="AP74" s="73"/>
      <c r="AQ74" s="80"/>
      <c r="AR74" s="73"/>
      <c r="AS74" s="96"/>
      <c r="AT74" s="94"/>
      <c r="AU74" s="94"/>
      <c r="AV74" s="94"/>
      <c r="AW74" s="99"/>
      <c r="AX74" s="98"/>
      <c r="AY74" s="90"/>
      <c r="AZ74" s="90"/>
      <c r="BA74" s="91"/>
      <c r="BB74" s="92"/>
      <c r="BC74" s="88"/>
      <c r="BD74" s="88"/>
      <c r="BE74" s="88"/>
      <c r="BF74" s="88"/>
      <c r="BG74" s="88"/>
      <c r="BH74" s="88"/>
      <c r="BI74" s="88"/>
      <c r="BJ74" s="88"/>
      <c r="BK74" s="88"/>
      <c r="BL74" s="88"/>
      <c r="BM74" s="88"/>
      <c r="BN74" s="88"/>
      <c r="BO74" s="88"/>
      <c r="BP74" s="88"/>
      <c r="BQ74" s="88"/>
    </row>
    <row r="75" spans="1:69" ht="15.75" customHeight="1" x14ac:dyDescent="0.2">
      <c r="A75" s="93"/>
      <c r="B75" s="93"/>
      <c r="C75" s="93"/>
      <c r="D75" s="102"/>
      <c r="E75" s="103"/>
      <c r="F75" s="93"/>
      <c r="G75" s="93"/>
      <c r="H75" s="93"/>
      <c r="I75" s="93"/>
      <c r="J75" s="93"/>
      <c r="K75" s="93"/>
      <c r="L75" s="93"/>
      <c r="M75" s="93"/>
      <c r="N75" s="93"/>
      <c r="O75" s="93"/>
      <c r="P75" s="93"/>
      <c r="Q75" s="101"/>
      <c r="R75" s="93"/>
      <c r="S75" s="93"/>
      <c r="T75" s="93"/>
      <c r="U75" s="93"/>
      <c r="V75" s="93"/>
      <c r="W75" s="93"/>
      <c r="X75" s="93"/>
      <c r="Y75" s="104"/>
      <c r="Z75" s="93"/>
      <c r="AA75" s="93"/>
      <c r="AB75" s="93"/>
      <c r="AC75" s="93"/>
      <c r="AD75" s="93"/>
      <c r="AE75" s="93"/>
      <c r="AF75" s="93"/>
      <c r="AG75" s="93"/>
      <c r="AH75" s="93"/>
      <c r="AI75" s="93"/>
      <c r="AJ75" s="93"/>
      <c r="AK75" s="89"/>
      <c r="AL75" s="73"/>
      <c r="AM75" s="73"/>
      <c r="AN75" s="73"/>
      <c r="AO75" s="74"/>
      <c r="AP75" s="73"/>
      <c r="AQ75" s="80"/>
      <c r="AR75" s="73"/>
      <c r="AS75" s="96"/>
      <c r="AT75" s="94"/>
      <c r="AU75" s="94"/>
      <c r="AV75" s="94"/>
      <c r="AW75" s="99"/>
      <c r="AX75" s="98"/>
      <c r="AY75" s="90"/>
      <c r="AZ75" s="90"/>
      <c r="BA75" s="91"/>
      <c r="BB75" s="92"/>
      <c r="BC75" s="88"/>
      <c r="BD75" s="88"/>
      <c r="BE75" s="88"/>
      <c r="BF75" s="88"/>
      <c r="BG75" s="88"/>
      <c r="BH75" s="88"/>
      <c r="BI75" s="88"/>
      <c r="BJ75" s="88"/>
      <c r="BK75" s="88"/>
      <c r="BL75" s="88"/>
      <c r="BM75" s="88"/>
      <c r="BN75" s="88"/>
      <c r="BO75" s="88"/>
      <c r="BP75" s="88"/>
      <c r="BQ75" s="88"/>
    </row>
    <row r="76" spans="1:69" ht="15.75" customHeight="1" x14ac:dyDescent="0.2">
      <c r="A76" s="93"/>
      <c r="B76" s="93"/>
      <c r="C76" s="93"/>
      <c r="D76" s="102"/>
      <c r="E76" s="103"/>
      <c r="F76" s="93"/>
      <c r="G76" s="93"/>
      <c r="H76" s="93"/>
      <c r="I76" s="93"/>
      <c r="J76" s="93"/>
      <c r="K76" s="93"/>
      <c r="L76" s="93"/>
      <c r="M76" s="93"/>
      <c r="N76" s="93"/>
      <c r="O76" s="93"/>
      <c r="P76" s="93"/>
      <c r="Q76" s="101"/>
      <c r="R76" s="93"/>
      <c r="S76" s="93"/>
      <c r="T76" s="93"/>
      <c r="U76" s="93"/>
      <c r="V76" s="93"/>
      <c r="W76" s="93"/>
      <c r="X76" s="93"/>
      <c r="Y76" s="104"/>
      <c r="Z76" s="93"/>
      <c r="AA76" s="93"/>
      <c r="AB76" s="93"/>
      <c r="AC76" s="93"/>
      <c r="AD76" s="93"/>
      <c r="AE76" s="93"/>
      <c r="AF76" s="93"/>
      <c r="AG76" s="93"/>
      <c r="AH76" s="93"/>
      <c r="AI76" s="93"/>
      <c r="AJ76" s="93"/>
      <c r="AK76" s="89"/>
      <c r="AL76" s="73"/>
      <c r="AM76" s="73"/>
      <c r="AN76" s="73"/>
      <c r="AO76" s="74"/>
      <c r="AP76" s="73"/>
      <c r="AQ76" s="80"/>
      <c r="AR76" s="73"/>
      <c r="AS76" s="96"/>
      <c r="AT76" s="94"/>
      <c r="AU76" s="94"/>
      <c r="AV76" s="94"/>
      <c r="AW76" s="99"/>
      <c r="AX76" s="98"/>
      <c r="AY76" s="90"/>
      <c r="AZ76" s="90"/>
      <c r="BA76" s="91"/>
      <c r="BB76" s="92"/>
      <c r="BC76" s="88"/>
      <c r="BD76" s="88"/>
      <c r="BE76" s="88"/>
      <c r="BF76" s="88"/>
      <c r="BG76" s="88"/>
      <c r="BH76" s="88"/>
      <c r="BI76" s="88"/>
      <c r="BJ76" s="88"/>
      <c r="BK76" s="88"/>
      <c r="BL76" s="88"/>
      <c r="BM76" s="88"/>
      <c r="BN76" s="88"/>
      <c r="BO76" s="88"/>
      <c r="BP76" s="88"/>
      <c r="BQ76" s="88"/>
    </row>
    <row r="77" spans="1:69" ht="15.75" customHeight="1" x14ac:dyDescent="0.2">
      <c r="A77" s="93"/>
      <c r="B77" s="93"/>
      <c r="C77" s="93"/>
      <c r="D77" s="102"/>
      <c r="E77" s="103"/>
      <c r="F77" s="93"/>
      <c r="G77" s="93"/>
      <c r="H77" s="93"/>
      <c r="I77" s="93"/>
      <c r="J77" s="93"/>
      <c r="K77" s="93"/>
      <c r="L77" s="93"/>
      <c r="M77" s="93"/>
      <c r="N77" s="93"/>
      <c r="O77" s="93"/>
      <c r="P77" s="93"/>
      <c r="Q77" s="101"/>
      <c r="R77" s="93"/>
      <c r="S77" s="93"/>
      <c r="T77" s="93"/>
      <c r="U77" s="93"/>
      <c r="V77" s="93"/>
      <c r="W77" s="93"/>
      <c r="X77" s="93"/>
      <c r="Y77" s="104"/>
      <c r="Z77" s="93"/>
      <c r="AA77" s="93"/>
      <c r="AB77" s="93"/>
      <c r="AC77" s="93"/>
      <c r="AD77" s="93"/>
      <c r="AE77" s="93"/>
      <c r="AF77" s="93"/>
      <c r="AG77" s="93"/>
      <c r="AH77" s="93"/>
      <c r="AI77" s="93"/>
      <c r="AJ77" s="93"/>
      <c r="AK77" s="89"/>
      <c r="AL77" s="73"/>
      <c r="AM77" s="73"/>
      <c r="AN77" s="73"/>
      <c r="AO77" s="74"/>
      <c r="AP77" s="73"/>
      <c r="AQ77" s="80"/>
      <c r="AR77" s="73"/>
      <c r="AS77" s="96"/>
      <c r="AT77" s="94"/>
      <c r="AU77" s="94"/>
      <c r="AV77" s="94"/>
      <c r="AW77" s="99"/>
      <c r="AX77" s="98"/>
      <c r="AY77" s="90"/>
      <c r="AZ77" s="90"/>
      <c r="BA77" s="91"/>
      <c r="BB77" s="92"/>
      <c r="BC77" s="88"/>
      <c r="BD77" s="88"/>
      <c r="BE77" s="88"/>
      <c r="BF77" s="88"/>
      <c r="BG77" s="88"/>
      <c r="BH77" s="88"/>
      <c r="BI77" s="88"/>
      <c r="BJ77" s="88"/>
      <c r="BK77" s="88"/>
      <c r="BL77" s="88"/>
      <c r="BM77" s="88"/>
      <c r="BN77" s="88"/>
      <c r="BO77" s="88"/>
      <c r="BP77" s="88"/>
      <c r="BQ77" s="88"/>
    </row>
    <row r="78" spans="1:69" ht="15.75" customHeight="1" x14ac:dyDescent="0.2">
      <c r="A78" s="93"/>
      <c r="B78" s="93"/>
      <c r="C78" s="93"/>
      <c r="D78" s="102"/>
      <c r="E78" s="103"/>
      <c r="F78" s="93"/>
      <c r="G78" s="93"/>
      <c r="H78" s="93"/>
      <c r="I78" s="93"/>
      <c r="J78" s="93"/>
      <c r="K78" s="93"/>
      <c r="L78" s="93"/>
      <c r="M78" s="93"/>
      <c r="N78" s="93"/>
      <c r="O78" s="93"/>
      <c r="P78" s="93"/>
      <c r="Q78" s="101"/>
      <c r="R78" s="93"/>
      <c r="S78" s="93"/>
      <c r="T78" s="93"/>
      <c r="U78" s="93"/>
      <c r="V78" s="93"/>
      <c r="W78" s="93"/>
      <c r="X78" s="93"/>
      <c r="Y78" s="104"/>
      <c r="Z78" s="93"/>
      <c r="AA78" s="93"/>
      <c r="AB78" s="93"/>
      <c r="AC78" s="93"/>
      <c r="AD78" s="93"/>
      <c r="AE78" s="93"/>
      <c r="AF78" s="93"/>
      <c r="AG78" s="93"/>
      <c r="AH78" s="93"/>
      <c r="AI78" s="93"/>
      <c r="AJ78" s="93"/>
      <c r="AK78" s="89"/>
      <c r="AL78" s="73"/>
      <c r="AM78" s="73"/>
      <c r="AN78" s="73"/>
      <c r="AO78" s="74"/>
      <c r="AP78" s="73"/>
      <c r="AQ78" s="80"/>
      <c r="AR78" s="73"/>
      <c r="AS78" s="96"/>
      <c r="AT78" s="94"/>
      <c r="AU78" s="94"/>
      <c r="AV78" s="94"/>
      <c r="AW78" s="99"/>
      <c r="AX78" s="98"/>
      <c r="AY78" s="90"/>
      <c r="AZ78" s="90"/>
      <c r="BA78" s="91"/>
      <c r="BB78" s="92"/>
      <c r="BC78" s="88"/>
      <c r="BD78" s="88"/>
      <c r="BE78" s="88"/>
      <c r="BF78" s="88"/>
      <c r="BG78" s="88"/>
      <c r="BH78" s="88"/>
      <c r="BI78" s="88"/>
      <c r="BJ78" s="88"/>
      <c r="BK78" s="88"/>
      <c r="BL78" s="88"/>
      <c r="BM78" s="88"/>
      <c r="BN78" s="88"/>
      <c r="BO78" s="88"/>
      <c r="BP78" s="88"/>
      <c r="BQ78" s="88"/>
    </row>
    <row r="79" spans="1:69" ht="15.75" customHeight="1" x14ac:dyDescent="0.2">
      <c r="A79" s="93"/>
      <c r="B79" s="93"/>
      <c r="C79" s="93"/>
      <c r="D79" s="102"/>
      <c r="E79" s="103"/>
      <c r="F79" s="93"/>
      <c r="G79" s="93"/>
      <c r="H79" s="93"/>
      <c r="I79" s="93"/>
      <c r="J79" s="93"/>
      <c r="K79" s="93"/>
      <c r="L79" s="93"/>
      <c r="M79" s="93"/>
      <c r="N79" s="93"/>
      <c r="O79" s="93"/>
      <c r="P79" s="93"/>
      <c r="Q79" s="101"/>
      <c r="R79" s="93"/>
      <c r="S79" s="93"/>
      <c r="T79" s="93"/>
      <c r="U79" s="93"/>
      <c r="V79" s="93"/>
      <c r="W79" s="93"/>
      <c r="X79" s="93"/>
      <c r="Y79" s="104"/>
      <c r="Z79" s="93"/>
      <c r="AA79" s="93"/>
      <c r="AB79" s="93"/>
      <c r="AC79" s="93"/>
      <c r="AD79" s="93"/>
      <c r="AE79" s="93"/>
      <c r="AF79" s="93"/>
      <c r="AG79" s="93"/>
      <c r="AH79" s="93"/>
      <c r="AI79" s="93"/>
      <c r="AJ79" s="93"/>
      <c r="AK79" s="89"/>
      <c r="AL79" s="73"/>
      <c r="AM79" s="73"/>
      <c r="AN79" s="73"/>
      <c r="AO79" s="74"/>
      <c r="AP79" s="73"/>
      <c r="AQ79" s="80"/>
      <c r="AR79" s="73"/>
      <c r="AS79" s="96"/>
      <c r="AT79" s="94"/>
      <c r="AU79" s="94"/>
      <c r="AV79" s="94"/>
      <c r="AW79" s="99"/>
      <c r="AX79" s="98"/>
      <c r="AY79" s="90"/>
      <c r="AZ79" s="90"/>
      <c r="BA79" s="91"/>
      <c r="BB79" s="92"/>
      <c r="BC79" s="88"/>
      <c r="BD79" s="88"/>
      <c r="BE79" s="88"/>
      <c r="BF79" s="88"/>
      <c r="BG79" s="88"/>
      <c r="BH79" s="88"/>
      <c r="BI79" s="88"/>
      <c r="BJ79" s="88"/>
      <c r="BK79" s="88"/>
      <c r="BL79" s="88"/>
      <c r="BM79" s="88"/>
      <c r="BN79" s="88"/>
      <c r="BO79" s="88"/>
      <c r="BP79" s="88"/>
      <c r="BQ79" s="88"/>
    </row>
    <row r="80" spans="1:69" ht="15.75" customHeight="1" x14ac:dyDescent="0.2">
      <c r="A80" s="93"/>
      <c r="B80" s="93"/>
      <c r="C80" s="93"/>
      <c r="D80" s="102"/>
      <c r="E80" s="103"/>
      <c r="F80" s="93"/>
      <c r="G80" s="93"/>
      <c r="H80" s="93"/>
      <c r="I80" s="93"/>
      <c r="J80" s="93"/>
      <c r="K80" s="93"/>
      <c r="L80" s="93"/>
      <c r="M80" s="93"/>
      <c r="N80" s="93"/>
      <c r="O80" s="93"/>
      <c r="P80" s="93"/>
      <c r="Q80" s="101"/>
      <c r="R80" s="93"/>
      <c r="S80" s="93"/>
      <c r="T80" s="93"/>
      <c r="U80" s="93"/>
      <c r="V80" s="93"/>
      <c r="W80" s="93"/>
      <c r="X80" s="93"/>
      <c r="Y80" s="104"/>
      <c r="Z80" s="93"/>
      <c r="AA80" s="93"/>
      <c r="AB80" s="93"/>
      <c r="AC80" s="93"/>
      <c r="AD80" s="93"/>
      <c r="AE80" s="93"/>
      <c r="AF80" s="93"/>
      <c r="AG80" s="93"/>
      <c r="AH80" s="93"/>
      <c r="AI80" s="93"/>
      <c r="AJ80" s="93"/>
      <c r="AK80" s="89"/>
      <c r="AL80" s="73"/>
      <c r="AM80" s="73"/>
      <c r="AN80" s="73"/>
      <c r="AO80" s="74"/>
      <c r="AP80" s="73"/>
      <c r="AQ80" s="80"/>
      <c r="AR80" s="73"/>
      <c r="AS80" s="96"/>
      <c r="AT80" s="94"/>
      <c r="AU80" s="94"/>
      <c r="AV80" s="94"/>
      <c r="AW80" s="99"/>
      <c r="AX80" s="98"/>
      <c r="AY80" s="90"/>
      <c r="AZ80" s="90"/>
      <c r="BA80" s="91"/>
      <c r="BB80" s="92"/>
      <c r="BC80" s="88"/>
      <c r="BD80" s="88"/>
      <c r="BE80" s="88"/>
      <c r="BF80" s="88"/>
      <c r="BG80" s="88"/>
      <c r="BH80" s="88"/>
      <c r="BI80" s="88"/>
      <c r="BJ80" s="88"/>
      <c r="BK80" s="88"/>
      <c r="BL80" s="88"/>
      <c r="BM80" s="88"/>
      <c r="BN80" s="88"/>
      <c r="BO80" s="88"/>
      <c r="BP80" s="88"/>
      <c r="BQ80" s="88"/>
    </row>
    <row r="81" spans="1:69" ht="15.75" customHeight="1" x14ac:dyDescent="0.2">
      <c r="A81" s="93"/>
      <c r="B81" s="93"/>
      <c r="C81" s="93"/>
      <c r="D81" s="102"/>
      <c r="E81" s="103"/>
      <c r="F81" s="93"/>
      <c r="G81" s="93"/>
      <c r="H81" s="93"/>
      <c r="I81" s="93"/>
      <c r="J81" s="93"/>
      <c r="K81" s="93"/>
      <c r="L81" s="93"/>
      <c r="M81" s="93"/>
      <c r="N81" s="93"/>
      <c r="O81" s="93"/>
      <c r="P81" s="93"/>
      <c r="Q81" s="101"/>
      <c r="R81" s="93"/>
      <c r="S81" s="93"/>
      <c r="T81" s="93"/>
      <c r="U81" s="93"/>
      <c r="V81" s="93"/>
      <c r="W81" s="93"/>
      <c r="X81" s="93"/>
      <c r="Y81" s="104"/>
      <c r="Z81" s="93"/>
      <c r="AA81" s="93"/>
      <c r="AB81" s="93"/>
      <c r="AC81" s="93"/>
      <c r="AD81" s="93"/>
      <c r="AE81" s="93"/>
      <c r="AF81" s="93"/>
      <c r="AG81" s="93"/>
      <c r="AH81" s="93"/>
      <c r="AI81" s="93"/>
      <c r="AJ81" s="93"/>
      <c r="AK81" s="89"/>
      <c r="AL81" s="73"/>
      <c r="AM81" s="73"/>
      <c r="AN81" s="73"/>
      <c r="AO81" s="74"/>
      <c r="AP81" s="73"/>
      <c r="AQ81" s="80"/>
      <c r="AR81" s="73"/>
      <c r="AS81" s="96"/>
      <c r="AT81" s="94"/>
      <c r="AU81" s="94"/>
      <c r="AV81" s="94"/>
      <c r="AW81" s="99"/>
      <c r="AX81" s="98"/>
      <c r="AY81" s="90"/>
      <c r="AZ81" s="90"/>
      <c r="BA81" s="91"/>
      <c r="BB81" s="92"/>
      <c r="BC81" s="88"/>
      <c r="BD81" s="88"/>
      <c r="BE81" s="88"/>
      <c r="BF81" s="88"/>
      <c r="BG81" s="88"/>
      <c r="BH81" s="88"/>
      <c r="BI81" s="88"/>
      <c r="BJ81" s="88"/>
      <c r="BK81" s="88"/>
      <c r="BL81" s="88"/>
      <c r="BM81" s="88"/>
      <c r="BN81" s="88"/>
      <c r="BO81" s="88"/>
      <c r="BP81" s="88"/>
      <c r="BQ81" s="88"/>
    </row>
    <row r="82" spans="1:69" ht="15.75" customHeight="1" x14ac:dyDescent="0.2">
      <c r="A82" s="93"/>
      <c r="B82" s="93"/>
      <c r="C82" s="93"/>
      <c r="D82" s="102"/>
      <c r="E82" s="103"/>
      <c r="F82" s="93"/>
      <c r="G82" s="93"/>
      <c r="H82" s="93"/>
      <c r="I82" s="93"/>
      <c r="J82" s="93"/>
      <c r="K82" s="93"/>
      <c r="L82" s="93"/>
      <c r="M82" s="93"/>
      <c r="N82" s="93"/>
      <c r="O82" s="93"/>
      <c r="P82" s="93"/>
      <c r="Q82" s="101"/>
      <c r="R82" s="93"/>
      <c r="S82" s="93"/>
      <c r="T82" s="93"/>
      <c r="U82" s="93"/>
      <c r="V82" s="93"/>
      <c r="W82" s="93"/>
      <c r="X82" s="93"/>
      <c r="Y82" s="104"/>
      <c r="Z82" s="93"/>
      <c r="AA82" s="93"/>
      <c r="AB82" s="93"/>
      <c r="AC82" s="93"/>
      <c r="AD82" s="93"/>
      <c r="AE82" s="93"/>
      <c r="AF82" s="93"/>
      <c r="AG82" s="93"/>
      <c r="AH82" s="93"/>
      <c r="AI82" s="93"/>
      <c r="AJ82" s="93"/>
      <c r="AK82" s="89"/>
      <c r="AL82" s="73"/>
      <c r="AM82" s="73"/>
      <c r="AN82" s="73"/>
      <c r="AO82" s="74"/>
      <c r="AP82" s="73"/>
      <c r="AQ82" s="80"/>
      <c r="AR82" s="73"/>
      <c r="AS82" s="96"/>
      <c r="AT82" s="94"/>
      <c r="AU82" s="94"/>
      <c r="AV82" s="94"/>
      <c r="AW82" s="99"/>
      <c r="AX82" s="98"/>
      <c r="AY82" s="90"/>
      <c r="AZ82" s="90"/>
      <c r="BA82" s="91"/>
      <c r="BB82" s="92"/>
      <c r="BC82" s="88"/>
      <c r="BD82" s="88"/>
      <c r="BE82" s="88"/>
      <c r="BF82" s="88"/>
      <c r="BG82" s="88"/>
      <c r="BH82" s="88"/>
      <c r="BI82" s="88"/>
      <c r="BJ82" s="88"/>
      <c r="BK82" s="88"/>
      <c r="BL82" s="88"/>
      <c r="BM82" s="88"/>
      <c r="BN82" s="88"/>
      <c r="BO82" s="88"/>
      <c r="BP82" s="88"/>
      <c r="BQ82" s="88"/>
    </row>
    <row r="83" spans="1:69" ht="15.75" customHeight="1" x14ac:dyDescent="0.2">
      <c r="A83" s="93"/>
      <c r="B83" s="93"/>
      <c r="C83" s="93"/>
      <c r="D83" s="102"/>
      <c r="E83" s="103"/>
      <c r="F83" s="93"/>
      <c r="G83" s="93"/>
      <c r="H83" s="93"/>
      <c r="I83" s="93"/>
      <c r="J83" s="93"/>
      <c r="K83" s="93"/>
      <c r="L83" s="93"/>
      <c r="M83" s="93"/>
      <c r="N83" s="93"/>
      <c r="O83" s="93"/>
      <c r="P83" s="93"/>
      <c r="Q83" s="101"/>
      <c r="R83" s="93"/>
      <c r="S83" s="93"/>
      <c r="T83" s="93"/>
      <c r="U83" s="93"/>
      <c r="V83" s="93"/>
      <c r="W83" s="93"/>
      <c r="X83" s="93"/>
      <c r="Y83" s="104"/>
      <c r="Z83" s="93"/>
      <c r="AA83" s="93"/>
      <c r="AB83" s="93"/>
      <c r="AC83" s="93"/>
      <c r="AD83" s="93"/>
      <c r="AE83" s="93"/>
      <c r="AF83" s="93"/>
      <c r="AG83" s="93"/>
      <c r="AH83" s="93"/>
      <c r="AI83" s="93"/>
      <c r="AJ83" s="93"/>
      <c r="AK83" s="89"/>
      <c r="AL83" s="73"/>
      <c r="AM83" s="73"/>
      <c r="AN83" s="73"/>
      <c r="AO83" s="74"/>
      <c r="AP83" s="73"/>
      <c r="AQ83" s="80"/>
      <c r="AR83" s="73"/>
      <c r="AS83" s="96"/>
      <c r="AT83" s="94"/>
      <c r="AU83" s="94"/>
      <c r="AV83" s="94"/>
      <c r="AW83" s="99"/>
      <c r="AX83" s="98"/>
      <c r="AY83" s="90"/>
      <c r="AZ83" s="90"/>
      <c r="BA83" s="91"/>
      <c r="BB83" s="92"/>
      <c r="BC83" s="88"/>
      <c r="BD83" s="88"/>
      <c r="BE83" s="88"/>
      <c r="BF83" s="88"/>
      <c r="BG83" s="88"/>
      <c r="BH83" s="88"/>
      <c r="BI83" s="88"/>
      <c r="BJ83" s="88"/>
      <c r="BK83" s="88"/>
      <c r="BL83" s="88"/>
      <c r="BM83" s="88"/>
      <c r="BN83" s="88"/>
      <c r="BO83" s="88"/>
      <c r="BP83" s="88"/>
      <c r="BQ83" s="88"/>
    </row>
    <row r="84" spans="1:69" ht="15.75" customHeight="1" x14ac:dyDescent="0.2">
      <c r="A84" s="93"/>
      <c r="B84" s="93"/>
      <c r="C84" s="93"/>
      <c r="D84" s="102"/>
      <c r="E84" s="103"/>
      <c r="F84" s="93"/>
      <c r="G84" s="93"/>
      <c r="H84" s="93"/>
      <c r="I84" s="93"/>
      <c r="J84" s="93"/>
      <c r="K84" s="93"/>
      <c r="L84" s="93"/>
      <c r="M84" s="93"/>
      <c r="N84" s="93"/>
      <c r="O84" s="93"/>
      <c r="P84" s="93"/>
      <c r="Q84" s="101"/>
      <c r="R84" s="93"/>
      <c r="S84" s="93"/>
      <c r="T84" s="93"/>
      <c r="U84" s="93"/>
      <c r="V84" s="93"/>
      <c r="W84" s="93"/>
      <c r="X84" s="93"/>
      <c r="Y84" s="104"/>
      <c r="Z84" s="93"/>
      <c r="AA84" s="93"/>
      <c r="AB84" s="93"/>
      <c r="AC84" s="93"/>
      <c r="AD84" s="93"/>
      <c r="AE84" s="93"/>
      <c r="AF84" s="93"/>
      <c r="AG84" s="93"/>
      <c r="AH84" s="93"/>
      <c r="AI84" s="93"/>
      <c r="AJ84" s="93"/>
      <c r="AK84" s="89"/>
      <c r="AL84" s="73"/>
      <c r="AM84" s="73"/>
      <c r="AN84" s="73"/>
      <c r="AO84" s="74"/>
      <c r="AP84" s="73"/>
      <c r="AQ84" s="80"/>
      <c r="AR84" s="73"/>
      <c r="AS84" s="96"/>
      <c r="AT84" s="94"/>
      <c r="AU84" s="94"/>
      <c r="AV84" s="94"/>
      <c r="AW84" s="99"/>
      <c r="AX84" s="98"/>
      <c r="AY84" s="90"/>
      <c r="AZ84" s="90"/>
      <c r="BA84" s="91"/>
      <c r="BB84" s="92"/>
      <c r="BC84" s="88"/>
      <c r="BD84" s="88"/>
      <c r="BE84" s="88"/>
      <c r="BF84" s="88"/>
      <c r="BG84" s="88"/>
      <c r="BH84" s="88"/>
      <c r="BI84" s="88"/>
      <c r="BJ84" s="88"/>
      <c r="BK84" s="88"/>
      <c r="BL84" s="88"/>
      <c r="BM84" s="88"/>
      <c r="BN84" s="88"/>
      <c r="BO84" s="88"/>
      <c r="BP84" s="88"/>
      <c r="BQ84" s="88"/>
    </row>
    <row r="85" spans="1:69" ht="15.75" customHeight="1" x14ac:dyDescent="0.2">
      <c r="A85" s="93"/>
      <c r="B85" s="93"/>
      <c r="C85" s="93"/>
      <c r="D85" s="102"/>
      <c r="E85" s="103"/>
      <c r="F85" s="93"/>
      <c r="G85" s="93"/>
      <c r="H85" s="93"/>
      <c r="I85" s="93"/>
      <c r="J85" s="93"/>
      <c r="K85" s="93"/>
      <c r="L85" s="93"/>
      <c r="M85" s="93"/>
      <c r="N85" s="93"/>
      <c r="O85" s="93"/>
      <c r="P85" s="93"/>
      <c r="Q85" s="101"/>
      <c r="R85" s="93"/>
      <c r="S85" s="93"/>
      <c r="T85" s="93"/>
      <c r="U85" s="93"/>
      <c r="V85" s="93"/>
      <c r="W85" s="93"/>
      <c r="X85" s="93"/>
      <c r="Y85" s="104"/>
      <c r="Z85" s="93"/>
      <c r="AA85" s="93"/>
      <c r="AB85" s="93"/>
      <c r="AC85" s="93"/>
      <c r="AD85" s="93"/>
      <c r="AE85" s="93"/>
      <c r="AF85" s="93"/>
      <c r="AG85" s="93"/>
      <c r="AH85" s="93"/>
      <c r="AI85" s="93"/>
      <c r="AJ85" s="93"/>
      <c r="AK85" s="89"/>
      <c r="AL85" s="73"/>
      <c r="AM85" s="73"/>
      <c r="AN85" s="73"/>
      <c r="AO85" s="74"/>
      <c r="AP85" s="73"/>
      <c r="AQ85" s="80"/>
      <c r="AR85" s="73"/>
      <c r="AS85" s="96"/>
      <c r="AT85" s="94"/>
      <c r="AU85" s="94"/>
      <c r="AV85" s="94"/>
      <c r="AW85" s="99"/>
      <c r="AX85" s="98"/>
      <c r="AY85" s="90"/>
      <c r="AZ85" s="90"/>
      <c r="BA85" s="91"/>
      <c r="BB85" s="92"/>
      <c r="BC85" s="88"/>
      <c r="BD85" s="88"/>
      <c r="BE85" s="88"/>
      <c r="BF85" s="88"/>
      <c r="BG85" s="88"/>
      <c r="BH85" s="88"/>
      <c r="BI85" s="88"/>
      <c r="BJ85" s="88"/>
      <c r="BK85" s="88"/>
      <c r="BL85" s="88"/>
      <c r="BM85" s="88"/>
      <c r="BN85" s="88"/>
      <c r="BO85" s="88"/>
      <c r="BP85" s="88"/>
      <c r="BQ85" s="88"/>
    </row>
    <row r="86" spans="1:69" ht="15.75" customHeight="1" x14ac:dyDescent="0.2">
      <c r="A86" s="93"/>
      <c r="B86" s="93"/>
      <c r="C86" s="93"/>
      <c r="D86" s="102"/>
      <c r="E86" s="103"/>
      <c r="F86" s="93"/>
      <c r="G86" s="93"/>
      <c r="H86" s="93"/>
      <c r="I86" s="93"/>
      <c r="J86" s="93"/>
      <c r="K86" s="93"/>
      <c r="L86" s="93"/>
      <c r="M86" s="93"/>
      <c r="N86" s="93"/>
      <c r="O86" s="93"/>
      <c r="P86" s="93"/>
      <c r="Q86" s="101"/>
      <c r="R86" s="93"/>
      <c r="S86" s="93"/>
      <c r="T86" s="93"/>
      <c r="U86" s="93"/>
      <c r="V86" s="93"/>
      <c r="W86" s="93"/>
      <c r="X86" s="93"/>
      <c r="Y86" s="104"/>
      <c r="Z86" s="93"/>
      <c r="AA86" s="93"/>
      <c r="AB86" s="93"/>
      <c r="AC86" s="93"/>
      <c r="AD86" s="93"/>
      <c r="AE86" s="93"/>
      <c r="AF86" s="93"/>
      <c r="AG86" s="93"/>
      <c r="AH86" s="93"/>
      <c r="AI86" s="93"/>
      <c r="AJ86" s="93"/>
      <c r="AK86" s="89"/>
      <c r="AL86" s="73"/>
      <c r="AM86" s="73"/>
      <c r="AN86" s="73"/>
      <c r="AO86" s="74"/>
      <c r="AP86" s="73"/>
      <c r="AQ86" s="80"/>
      <c r="AR86" s="73"/>
      <c r="AS86" s="96"/>
      <c r="AT86" s="94"/>
      <c r="AU86" s="94"/>
      <c r="AV86" s="94"/>
      <c r="AW86" s="99"/>
      <c r="AX86" s="98"/>
      <c r="AY86" s="90"/>
      <c r="AZ86" s="90"/>
      <c r="BA86" s="91"/>
      <c r="BB86" s="92"/>
      <c r="BC86" s="88"/>
      <c r="BD86" s="88"/>
      <c r="BE86" s="88"/>
      <c r="BF86" s="88"/>
      <c r="BG86" s="88"/>
      <c r="BH86" s="88"/>
      <c r="BI86" s="88"/>
      <c r="BJ86" s="88"/>
      <c r="BK86" s="88"/>
      <c r="BL86" s="88"/>
      <c r="BM86" s="88"/>
      <c r="BN86" s="88"/>
      <c r="BO86" s="88"/>
      <c r="BP86" s="88"/>
      <c r="BQ86" s="88"/>
    </row>
    <row r="87" spans="1:69" ht="15.75" customHeight="1" x14ac:dyDescent="0.2">
      <c r="A87" s="93"/>
      <c r="B87" s="93"/>
      <c r="C87" s="93"/>
      <c r="D87" s="102"/>
      <c r="E87" s="103"/>
      <c r="F87" s="93"/>
      <c r="G87" s="93"/>
      <c r="H87" s="93"/>
      <c r="I87" s="93"/>
      <c r="J87" s="93"/>
      <c r="K87" s="93"/>
      <c r="L87" s="93"/>
      <c r="M87" s="93"/>
      <c r="N87" s="93"/>
      <c r="O87" s="93"/>
      <c r="P87" s="93"/>
      <c r="Q87" s="101"/>
      <c r="R87" s="93"/>
      <c r="S87" s="93"/>
      <c r="T87" s="93"/>
      <c r="U87" s="93"/>
      <c r="V87" s="93"/>
      <c r="W87" s="93"/>
      <c r="X87" s="93"/>
      <c r="Y87" s="104"/>
      <c r="Z87" s="93"/>
      <c r="AA87" s="93"/>
      <c r="AB87" s="93"/>
      <c r="AC87" s="93"/>
      <c r="AD87" s="93"/>
      <c r="AE87" s="93"/>
      <c r="AF87" s="93"/>
      <c r="AG87" s="93"/>
      <c r="AH87" s="93"/>
      <c r="AI87" s="93"/>
      <c r="AJ87" s="93"/>
      <c r="AK87" s="89"/>
      <c r="AL87" s="73"/>
      <c r="AM87" s="73"/>
      <c r="AN87" s="73"/>
      <c r="AO87" s="74"/>
      <c r="AP87" s="73"/>
      <c r="AQ87" s="80"/>
      <c r="AR87" s="73"/>
      <c r="AS87" s="96"/>
      <c r="AT87" s="94"/>
      <c r="AU87" s="94"/>
      <c r="AV87" s="94"/>
      <c r="AW87" s="99"/>
      <c r="AX87" s="98"/>
      <c r="AY87" s="90"/>
      <c r="AZ87" s="90"/>
      <c r="BA87" s="91"/>
      <c r="BB87" s="92"/>
      <c r="BC87" s="88"/>
      <c r="BD87" s="88"/>
      <c r="BE87" s="88"/>
      <c r="BF87" s="88"/>
      <c r="BG87" s="88"/>
      <c r="BH87" s="88"/>
      <c r="BI87" s="88"/>
      <c r="BJ87" s="88"/>
      <c r="BK87" s="88"/>
      <c r="BL87" s="88"/>
      <c r="BM87" s="88"/>
      <c r="BN87" s="88"/>
      <c r="BO87" s="88"/>
      <c r="BP87" s="88"/>
      <c r="BQ87" s="88"/>
    </row>
    <row r="88" spans="1:69" ht="15.75" customHeight="1" x14ac:dyDescent="0.2">
      <c r="A88" s="93"/>
      <c r="B88" s="93"/>
      <c r="C88" s="93"/>
      <c r="D88" s="102"/>
      <c r="E88" s="103"/>
      <c r="F88" s="93"/>
      <c r="G88" s="93"/>
      <c r="H88" s="93"/>
      <c r="I88" s="93"/>
      <c r="J88" s="93"/>
      <c r="K88" s="93"/>
      <c r="L88" s="93"/>
      <c r="M88" s="93"/>
      <c r="N88" s="93"/>
      <c r="O88" s="93"/>
      <c r="P88" s="93"/>
      <c r="Q88" s="101"/>
      <c r="R88" s="93"/>
      <c r="S88" s="93"/>
      <c r="T88" s="93"/>
      <c r="U88" s="93"/>
      <c r="V88" s="93"/>
      <c r="W88" s="93"/>
      <c r="X88" s="93"/>
      <c r="Y88" s="104"/>
      <c r="Z88" s="93"/>
      <c r="AA88" s="93"/>
      <c r="AB88" s="93"/>
      <c r="AC88" s="93"/>
      <c r="AD88" s="93"/>
      <c r="AE88" s="93"/>
      <c r="AF88" s="93"/>
      <c r="AG88" s="93"/>
      <c r="AH88" s="93"/>
      <c r="AI88" s="93"/>
      <c r="AJ88" s="93"/>
      <c r="AK88" s="89"/>
      <c r="AL88" s="73"/>
      <c r="AM88" s="73"/>
      <c r="AN88" s="73"/>
      <c r="AO88" s="74"/>
      <c r="AP88" s="73"/>
      <c r="AQ88" s="80"/>
      <c r="AR88" s="73"/>
      <c r="AS88" s="96"/>
      <c r="AT88" s="94"/>
      <c r="AU88" s="94"/>
      <c r="AV88" s="94"/>
      <c r="AW88" s="99"/>
      <c r="AX88" s="98"/>
      <c r="AY88" s="90"/>
      <c r="AZ88" s="90"/>
      <c r="BA88" s="91"/>
      <c r="BB88" s="92"/>
      <c r="BC88" s="88"/>
      <c r="BD88" s="88"/>
      <c r="BE88" s="88"/>
      <c r="BF88" s="88"/>
      <c r="BG88" s="88"/>
      <c r="BH88" s="88"/>
      <c r="BI88" s="88"/>
      <c r="BJ88" s="88"/>
      <c r="BK88" s="88"/>
      <c r="BL88" s="88"/>
      <c r="BM88" s="88"/>
      <c r="BN88" s="88"/>
      <c r="BO88" s="88"/>
      <c r="BP88" s="88"/>
      <c r="BQ88" s="88"/>
    </row>
    <row r="89" spans="1:69" ht="15.75" customHeight="1" x14ac:dyDescent="0.2">
      <c r="A89" s="93"/>
      <c r="B89" s="93"/>
      <c r="C89" s="93"/>
      <c r="D89" s="102"/>
      <c r="E89" s="103"/>
      <c r="F89" s="93"/>
      <c r="G89" s="93"/>
      <c r="H89" s="93"/>
      <c r="I89" s="93"/>
      <c r="J89" s="93"/>
      <c r="K89" s="93"/>
      <c r="L89" s="93"/>
      <c r="M89" s="93"/>
      <c r="N89" s="93"/>
      <c r="O89" s="93"/>
      <c r="P89" s="93"/>
      <c r="Q89" s="101"/>
      <c r="R89" s="93"/>
      <c r="S89" s="93"/>
      <c r="T89" s="93"/>
      <c r="U89" s="93"/>
      <c r="V89" s="93"/>
      <c r="W89" s="93"/>
      <c r="X89" s="93"/>
      <c r="Y89" s="104"/>
      <c r="Z89" s="93"/>
      <c r="AA89" s="93"/>
      <c r="AB89" s="93"/>
      <c r="AC89" s="93"/>
      <c r="AD89" s="93"/>
      <c r="AE89" s="93"/>
      <c r="AF89" s="93"/>
      <c r="AG89" s="93"/>
      <c r="AH89" s="93"/>
      <c r="AI89" s="93"/>
      <c r="AJ89" s="93"/>
      <c r="AK89" s="89"/>
      <c r="AL89" s="73"/>
      <c r="AM89" s="73"/>
      <c r="AN89" s="73"/>
      <c r="AO89" s="74"/>
      <c r="AP89" s="73"/>
      <c r="AQ89" s="80"/>
      <c r="AR89" s="73"/>
      <c r="AS89" s="96"/>
      <c r="AT89" s="94"/>
      <c r="AU89" s="94"/>
      <c r="AV89" s="94"/>
      <c r="AW89" s="99"/>
      <c r="AX89" s="98"/>
      <c r="AY89" s="90"/>
      <c r="AZ89" s="90"/>
      <c r="BA89" s="91"/>
      <c r="BB89" s="92"/>
      <c r="BC89" s="88"/>
      <c r="BD89" s="88"/>
      <c r="BE89" s="88"/>
      <c r="BF89" s="88"/>
      <c r="BG89" s="88"/>
      <c r="BH89" s="88"/>
      <c r="BI89" s="88"/>
      <c r="BJ89" s="88"/>
      <c r="BK89" s="88"/>
      <c r="BL89" s="88"/>
      <c r="BM89" s="88"/>
      <c r="BN89" s="88"/>
      <c r="BO89" s="88"/>
      <c r="BP89" s="88"/>
      <c r="BQ89" s="88"/>
    </row>
    <row r="90" spans="1:69" ht="15.75" customHeight="1" x14ac:dyDescent="0.2">
      <c r="A90" s="93"/>
      <c r="B90" s="93"/>
      <c r="C90" s="93"/>
      <c r="D90" s="102"/>
      <c r="E90" s="103"/>
      <c r="F90" s="93"/>
      <c r="G90" s="93"/>
      <c r="H90" s="93"/>
      <c r="I90" s="93"/>
      <c r="J90" s="93"/>
      <c r="K90" s="93"/>
      <c r="L90" s="93"/>
      <c r="M90" s="93"/>
      <c r="N90" s="93"/>
      <c r="O90" s="93"/>
      <c r="P90" s="93"/>
      <c r="Q90" s="101"/>
      <c r="R90" s="93"/>
      <c r="S90" s="93"/>
      <c r="T90" s="93"/>
      <c r="U90" s="93"/>
      <c r="V90" s="93"/>
      <c r="W90" s="93"/>
      <c r="X90" s="93"/>
      <c r="Y90" s="104"/>
      <c r="Z90" s="93"/>
      <c r="AA90" s="93"/>
      <c r="AB90" s="93"/>
      <c r="AC90" s="93"/>
      <c r="AD90" s="93"/>
      <c r="AE90" s="93"/>
      <c r="AF90" s="93"/>
      <c r="AG90" s="93"/>
      <c r="AH90" s="93"/>
      <c r="AI90" s="93"/>
      <c r="AJ90" s="93"/>
      <c r="AK90" s="89"/>
      <c r="AL90" s="73"/>
      <c r="AM90" s="73"/>
      <c r="AN90" s="73"/>
      <c r="AO90" s="74"/>
      <c r="AP90" s="73"/>
      <c r="AQ90" s="80"/>
      <c r="AR90" s="73"/>
      <c r="AS90" s="96"/>
      <c r="AT90" s="94"/>
      <c r="AU90" s="94"/>
      <c r="AV90" s="94"/>
      <c r="AW90" s="99"/>
      <c r="AX90" s="98"/>
      <c r="AY90" s="90"/>
      <c r="AZ90" s="90"/>
      <c r="BA90" s="91"/>
      <c r="BB90" s="92"/>
      <c r="BC90" s="88"/>
      <c r="BD90" s="88"/>
      <c r="BE90" s="88"/>
      <c r="BF90" s="88"/>
      <c r="BG90" s="88"/>
      <c r="BH90" s="88"/>
      <c r="BI90" s="88"/>
      <c r="BJ90" s="88"/>
      <c r="BK90" s="88"/>
      <c r="BL90" s="88"/>
      <c r="BM90" s="88"/>
      <c r="BN90" s="88"/>
      <c r="BO90" s="88"/>
      <c r="BP90" s="88"/>
      <c r="BQ90" s="88"/>
    </row>
    <row r="91" spans="1:69" ht="15.75" customHeight="1" x14ac:dyDescent="0.2">
      <c r="A91" s="93"/>
      <c r="B91" s="93"/>
      <c r="C91" s="93"/>
      <c r="D91" s="102"/>
      <c r="E91" s="103"/>
      <c r="F91" s="93"/>
      <c r="G91" s="93"/>
      <c r="H91" s="93"/>
      <c r="I91" s="93"/>
      <c r="J91" s="93"/>
      <c r="K91" s="93"/>
      <c r="L91" s="93"/>
      <c r="M91" s="93"/>
      <c r="N91" s="93"/>
      <c r="O91" s="93"/>
      <c r="P91" s="93"/>
      <c r="Q91" s="101"/>
      <c r="R91" s="93"/>
      <c r="S91" s="93"/>
      <c r="T91" s="93"/>
      <c r="U91" s="93"/>
      <c r="V91" s="93"/>
      <c r="W91" s="93"/>
      <c r="X91" s="93"/>
      <c r="Y91" s="104"/>
      <c r="Z91" s="93"/>
      <c r="AA91" s="93"/>
      <c r="AB91" s="93"/>
      <c r="AC91" s="93"/>
      <c r="AD91" s="93"/>
      <c r="AE91" s="93"/>
      <c r="AF91" s="93"/>
      <c r="AG91" s="93"/>
      <c r="AH91" s="93"/>
      <c r="AI91" s="93"/>
      <c r="AJ91" s="93"/>
      <c r="AK91" s="89"/>
      <c r="AL91" s="73"/>
      <c r="AM91" s="73"/>
      <c r="AN91" s="73"/>
      <c r="AO91" s="74"/>
      <c r="AP91" s="73"/>
      <c r="AQ91" s="80"/>
      <c r="AR91" s="73"/>
      <c r="AS91" s="96"/>
      <c r="AT91" s="94"/>
      <c r="AU91" s="94"/>
      <c r="AV91" s="94"/>
      <c r="AW91" s="99"/>
      <c r="AX91" s="98"/>
      <c r="AY91" s="90"/>
      <c r="AZ91" s="90"/>
      <c r="BA91" s="91"/>
      <c r="BB91" s="92"/>
      <c r="BC91" s="88"/>
      <c r="BD91" s="88"/>
      <c r="BE91" s="88"/>
      <c r="BF91" s="88"/>
      <c r="BG91" s="88"/>
      <c r="BH91" s="88"/>
      <c r="BI91" s="88"/>
      <c r="BJ91" s="88"/>
      <c r="BK91" s="88"/>
      <c r="BL91" s="88"/>
      <c r="BM91" s="88"/>
      <c r="BN91" s="88"/>
      <c r="BO91" s="88"/>
      <c r="BP91" s="88"/>
      <c r="BQ91" s="88"/>
    </row>
    <row r="92" spans="1:69" ht="15.75" customHeight="1" x14ac:dyDescent="0.2">
      <c r="A92" s="93"/>
      <c r="B92" s="93"/>
      <c r="C92" s="93"/>
      <c r="D92" s="102"/>
      <c r="E92" s="103"/>
      <c r="F92" s="93"/>
      <c r="G92" s="93"/>
      <c r="H92" s="93"/>
      <c r="I92" s="93"/>
      <c r="J92" s="93"/>
      <c r="K92" s="93"/>
      <c r="L92" s="93"/>
      <c r="M92" s="93"/>
      <c r="N92" s="93"/>
      <c r="O92" s="93"/>
      <c r="P92" s="93"/>
      <c r="Q92" s="101"/>
      <c r="R92" s="93"/>
      <c r="S92" s="93"/>
      <c r="T92" s="93"/>
      <c r="U92" s="93"/>
      <c r="V92" s="93"/>
      <c r="W92" s="93"/>
      <c r="X92" s="93"/>
      <c r="Y92" s="104"/>
      <c r="Z92" s="93"/>
      <c r="AA92" s="93"/>
      <c r="AB92" s="93"/>
      <c r="AC92" s="93"/>
      <c r="AD92" s="93"/>
      <c r="AE92" s="93"/>
      <c r="AF92" s="93"/>
      <c r="AG92" s="93"/>
      <c r="AH92" s="93"/>
      <c r="AI92" s="93"/>
      <c r="AJ92" s="93"/>
      <c r="AK92" s="89"/>
      <c r="AL92" s="73"/>
      <c r="AM92" s="73"/>
      <c r="AN92" s="73"/>
      <c r="AO92" s="74"/>
      <c r="AP92" s="73"/>
      <c r="AQ92" s="80"/>
      <c r="AR92" s="73"/>
      <c r="AS92" s="96"/>
      <c r="AT92" s="94"/>
      <c r="AU92" s="94"/>
      <c r="AV92" s="94"/>
      <c r="AW92" s="99"/>
      <c r="AX92" s="98"/>
      <c r="AY92" s="90"/>
      <c r="AZ92" s="90"/>
      <c r="BA92" s="91"/>
      <c r="BB92" s="92"/>
      <c r="BC92" s="88"/>
      <c r="BD92" s="88"/>
      <c r="BE92" s="88"/>
      <c r="BF92" s="88"/>
      <c r="BG92" s="88"/>
      <c r="BH92" s="88"/>
      <c r="BI92" s="88"/>
      <c r="BJ92" s="88"/>
      <c r="BK92" s="88"/>
      <c r="BL92" s="88"/>
      <c r="BM92" s="88"/>
      <c r="BN92" s="88"/>
      <c r="BO92" s="88"/>
      <c r="BP92" s="88"/>
      <c r="BQ92" s="88"/>
    </row>
    <row r="93" spans="1:69" ht="15.75" customHeight="1" x14ac:dyDescent="0.2">
      <c r="A93" s="93"/>
      <c r="B93" s="93"/>
      <c r="C93" s="93"/>
      <c r="D93" s="102"/>
      <c r="E93" s="103"/>
      <c r="F93" s="93"/>
      <c r="G93" s="93"/>
      <c r="H93" s="93"/>
      <c r="I93" s="93"/>
      <c r="J93" s="93"/>
      <c r="K93" s="93"/>
      <c r="L93" s="93"/>
      <c r="M93" s="93"/>
      <c r="N93" s="93"/>
      <c r="O93" s="93"/>
      <c r="P93" s="93"/>
      <c r="Q93" s="101"/>
      <c r="R93" s="93"/>
      <c r="S93" s="93"/>
      <c r="T93" s="93"/>
      <c r="U93" s="93"/>
      <c r="V93" s="93"/>
      <c r="W93" s="93"/>
      <c r="X93" s="93"/>
      <c r="Y93" s="104"/>
      <c r="Z93" s="93"/>
      <c r="AA93" s="93"/>
      <c r="AB93" s="93"/>
      <c r="AC93" s="93"/>
      <c r="AD93" s="93"/>
      <c r="AE93" s="93"/>
      <c r="AF93" s="93"/>
      <c r="AG93" s="93"/>
      <c r="AH93" s="93"/>
      <c r="AI93" s="93"/>
      <c r="AJ93" s="93"/>
      <c r="AK93" s="89"/>
      <c r="AL93" s="73"/>
      <c r="AM93" s="73"/>
      <c r="AN93" s="73"/>
      <c r="AO93" s="74"/>
      <c r="AP93" s="73"/>
      <c r="AQ93" s="80"/>
      <c r="AR93" s="73"/>
      <c r="AS93" s="96"/>
      <c r="AT93" s="94"/>
      <c r="AU93" s="94"/>
      <c r="AV93" s="94"/>
      <c r="AW93" s="99"/>
      <c r="AX93" s="98"/>
      <c r="AY93" s="90"/>
      <c r="AZ93" s="90"/>
      <c r="BA93" s="91"/>
      <c r="BB93" s="92"/>
      <c r="BC93" s="88"/>
      <c r="BD93" s="88"/>
      <c r="BE93" s="88"/>
      <c r="BF93" s="88"/>
      <c r="BG93" s="88"/>
      <c r="BH93" s="88"/>
      <c r="BI93" s="88"/>
      <c r="BJ93" s="88"/>
      <c r="BK93" s="88"/>
      <c r="BL93" s="88"/>
      <c r="BM93" s="88"/>
      <c r="BN93" s="88"/>
      <c r="BO93" s="88"/>
      <c r="BP93" s="88"/>
      <c r="BQ93" s="88"/>
    </row>
    <row r="94" spans="1:69" ht="15.75" customHeight="1" x14ac:dyDescent="0.2">
      <c r="A94" s="93"/>
      <c r="B94" s="93"/>
      <c r="C94" s="93"/>
      <c r="D94" s="102"/>
      <c r="E94" s="103"/>
      <c r="F94" s="93"/>
      <c r="G94" s="93"/>
      <c r="H94" s="93"/>
      <c r="I94" s="93"/>
      <c r="J94" s="93"/>
      <c r="K94" s="93"/>
      <c r="L94" s="93"/>
      <c r="M94" s="93"/>
      <c r="N94" s="93"/>
      <c r="O94" s="93"/>
      <c r="P94" s="93"/>
      <c r="Q94" s="101"/>
      <c r="R94" s="93"/>
      <c r="S94" s="93"/>
      <c r="T94" s="93"/>
      <c r="U94" s="93"/>
      <c r="V94" s="93"/>
      <c r="W94" s="93"/>
      <c r="X94" s="93"/>
      <c r="Y94" s="104"/>
      <c r="Z94" s="93"/>
      <c r="AA94" s="93"/>
      <c r="AB94" s="93"/>
      <c r="AC94" s="93"/>
      <c r="AD94" s="93"/>
      <c r="AE94" s="93"/>
      <c r="AF94" s="93"/>
      <c r="AG94" s="93"/>
      <c r="AH94" s="93"/>
      <c r="AI94" s="93"/>
      <c r="AJ94" s="93"/>
      <c r="AK94" s="89"/>
      <c r="AL94" s="73"/>
      <c r="AM94" s="73"/>
      <c r="AN94" s="73"/>
      <c r="AO94" s="74"/>
      <c r="AP94" s="73"/>
      <c r="AQ94" s="80"/>
      <c r="AR94" s="73"/>
      <c r="AS94" s="96"/>
      <c r="AT94" s="94"/>
      <c r="AU94" s="94"/>
      <c r="AV94" s="94"/>
      <c r="AW94" s="99"/>
      <c r="AX94" s="98"/>
      <c r="AY94" s="90"/>
      <c r="AZ94" s="90"/>
      <c r="BA94" s="91"/>
      <c r="BB94" s="92"/>
      <c r="BC94" s="88"/>
      <c r="BD94" s="88"/>
      <c r="BE94" s="88"/>
      <c r="BF94" s="88"/>
      <c r="BG94" s="88"/>
      <c r="BH94" s="88"/>
      <c r="BI94" s="88"/>
      <c r="BJ94" s="88"/>
      <c r="BK94" s="88"/>
      <c r="BL94" s="88"/>
      <c r="BM94" s="88"/>
      <c r="BN94" s="88"/>
      <c r="BO94" s="88"/>
      <c r="BP94" s="88"/>
      <c r="BQ94" s="88"/>
    </row>
    <row r="95" spans="1:69" ht="15.75" customHeight="1" x14ac:dyDescent="0.2">
      <c r="A95" s="93"/>
      <c r="B95" s="93"/>
      <c r="C95" s="93"/>
      <c r="D95" s="102"/>
      <c r="E95" s="103"/>
      <c r="F95" s="93"/>
      <c r="G95" s="93"/>
      <c r="H95" s="93"/>
      <c r="I95" s="93"/>
      <c r="J95" s="93"/>
      <c r="K95" s="93"/>
      <c r="L95" s="93"/>
      <c r="M95" s="93"/>
      <c r="N95" s="93"/>
      <c r="O95" s="93"/>
      <c r="P95" s="93"/>
      <c r="Q95" s="101"/>
      <c r="R95" s="93"/>
      <c r="S95" s="93"/>
      <c r="T95" s="93"/>
      <c r="U95" s="93"/>
      <c r="V95" s="93"/>
      <c r="W95" s="93"/>
      <c r="X95" s="93"/>
      <c r="Y95" s="104"/>
      <c r="Z95" s="93"/>
      <c r="AA95" s="93"/>
      <c r="AB95" s="93"/>
      <c r="AC95" s="93"/>
      <c r="AD95" s="93"/>
      <c r="AE95" s="93"/>
      <c r="AF95" s="93"/>
      <c r="AG95" s="93"/>
      <c r="AH95" s="93"/>
      <c r="AI95" s="93"/>
      <c r="AJ95" s="93"/>
      <c r="AK95" s="89"/>
      <c r="AL95" s="73"/>
      <c r="AM95" s="73"/>
      <c r="AN95" s="73"/>
      <c r="AO95" s="74"/>
      <c r="AP95" s="73"/>
      <c r="AQ95" s="80"/>
      <c r="AR95" s="73"/>
      <c r="AS95" s="96"/>
      <c r="AT95" s="94"/>
      <c r="AU95" s="94"/>
      <c r="AV95" s="94"/>
      <c r="AW95" s="99"/>
      <c r="AX95" s="98"/>
      <c r="AY95" s="90"/>
      <c r="AZ95" s="90"/>
      <c r="BA95" s="91"/>
      <c r="BB95" s="92"/>
      <c r="BC95" s="88"/>
      <c r="BD95" s="88"/>
      <c r="BE95" s="88"/>
      <c r="BF95" s="88"/>
      <c r="BG95" s="88"/>
      <c r="BH95" s="88"/>
      <c r="BI95" s="88"/>
      <c r="BJ95" s="88"/>
      <c r="BK95" s="88"/>
      <c r="BL95" s="88"/>
      <c r="BM95" s="88"/>
      <c r="BN95" s="88"/>
      <c r="BO95" s="88"/>
      <c r="BP95" s="88"/>
      <c r="BQ95" s="88"/>
    </row>
    <row r="96" spans="1:69" ht="15.75" customHeight="1" x14ac:dyDescent="0.2">
      <c r="A96" s="93"/>
      <c r="B96" s="93"/>
      <c r="C96" s="93"/>
      <c r="D96" s="102"/>
      <c r="E96" s="103"/>
      <c r="F96" s="93"/>
      <c r="G96" s="93"/>
      <c r="H96" s="93"/>
      <c r="I96" s="93"/>
      <c r="J96" s="93"/>
      <c r="K96" s="93"/>
      <c r="L96" s="93"/>
      <c r="M96" s="93"/>
      <c r="N96" s="93"/>
      <c r="O96" s="93"/>
      <c r="P96" s="93"/>
      <c r="Q96" s="101"/>
      <c r="R96" s="93"/>
      <c r="S96" s="93"/>
      <c r="T96" s="93"/>
      <c r="U96" s="93"/>
      <c r="V96" s="93"/>
      <c r="W96" s="93"/>
      <c r="X96" s="93"/>
      <c r="Y96" s="104"/>
      <c r="Z96" s="93"/>
      <c r="AA96" s="93"/>
      <c r="AB96" s="93"/>
      <c r="AC96" s="93"/>
      <c r="AD96" s="93"/>
      <c r="AE96" s="93"/>
      <c r="AF96" s="93"/>
      <c r="AG96" s="93"/>
      <c r="AH96" s="93"/>
      <c r="AI96" s="93"/>
      <c r="AJ96" s="93"/>
      <c r="AK96" s="89"/>
      <c r="AL96" s="73"/>
      <c r="AM96" s="73"/>
      <c r="AN96" s="73"/>
      <c r="AO96" s="74"/>
      <c r="AP96" s="73"/>
      <c r="AQ96" s="80"/>
      <c r="AR96" s="73"/>
      <c r="AS96" s="96"/>
      <c r="AT96" s="94"/>
      <c r="AU96" s="94"/>
      <c r="AV96" s="94"/>
      <c r="AW96" s="99"/>
      <c r="AX96" s="98"/>
      <c r="AY96" s="90"/>
      <c r="AZ96" s="90"/>
      <c r="BA96" s="91"/>
      <c r="BB96" s="92"/>
      <c r="BC96" s="88"/>
      <c r="BD96" s="88"/>
      <c r="BE96" s="88"/>
      <c r="BF96" s="88"/>
      <c r="BG96" s="88"/>
      <c r="BH96" s="88"/>
      <c r="BI96" s="88"/>
      <c r="BJ96" s="88"/>
      <c r="BK96" s="88"/>
      <c r="BL96" s="88"/>
      <c r="BM96" s="88"/>
      <c r="BN96" s="88"/>
      <c r="BO96" s="88"/>
      <c r="BP96" s="88"/>
      <c r="BQ96" s="88"/>
    </row>
    <row r="97" spans="1:69" ht="15.75" customHeight="1" x14ac:dyDescent="0.2">
      <c r="A97" s="93"/>
      <c r="B97" s="93"/>
      <c r="C97" s="93"/>
      <c r="D97" s="102"/>
      <c r="E97" s="103"/>
      <c r="F97" s="93"/>
      <c r="G97" s="93"/>
      <c r="H97" s="93"/>
      <c r="I97" s="93"/>
      <c r="J97" s="93"/>
      <c r="K97" s="93"/>
      <c r="L97" s="93"/>
      <c r="M97" s="93"/>
      <c r="N97" s="93"/>
      <c r="O97" s="93"/>
      <c r="P97" s="93"/>
      <c r="Q97" s="101"/>
      <c r="R97" s="93"/>
      <c r="S97" s="93"/>
      <c r="T97" s="93"/>
      <c r="U97" s="93"/>
      <c r="V97" s="93"/>
      <c r="W97" s="93"/>
      <c r="X97" s="93"/>
      <c r="Y97" s="104"/>
      <c r="Z97" s="93"/>
      <c r="AA97" s="93"/>
      <c r="AB97" s="93"/>
      <c r="AC97" s="93"/>
      <c r="AD97" s="93"/>
      <c r="AE97" s="93"/>
      <c r="AF97" s="93"/>
      <c r="AG97" s="93"/>
      <c r="AH97" s="93"/>
      <c r="AI97" s="93"/>
      <c r="AJ97" s="93"/>
      <c r="AK97" s="89"/>
      <c r="AL97" s="73"/>
      <c r="AM97" s="73"/>
      <c r="AN97" s="73"/>
      <c r="AO97" s="74"/>
      <c r="AP97" s="73"/>
      <c r="AQ97" s="80"/>
      <c r="AR97" s="73"/>
      <c r="AS97" s="96"/>
      <c r="AT97" s="94"/>
      <c r="AU97" s="94"/>
      <c r="AV97" s="94"/>
      <c r="AW97" s="99"/>
      <c r="AX97" s="98"/>
      <c r="AY97" s="90"/>
      <c r="AZ97" s="90"/>
      <c r="BA97" s="91"/>
      <c r="BB97" s="92"/>
      <c r="BC97" s="88"/>
      <c r="BD97" s="88"/>
      <c r="BE97" s="88"/>
      <c r="BF97" s="88"/>
      <c r="BG97" s="88"/>
      <c r="BH97" s="88"/>
      <c r="BI97" s="88"/>
      <c r="BJ97" s="88"/>
      <c r="BK97" s="88"/>
      <c r="BL97" s="88"/>
      <c r="BM97" s="88"/>
      <c r="BN97" s="88"/>
      <c r="BO97" s="88"/>
      <c r="BP97" s="88"/>
      <c r="BQ97" s="88"/>
    </row>
    <row r="98" spans="1:69" ht="15.75" customHeight="1" x14ac:dyDescent="0.2">
      <c r="A98" s="93"/>
      <c r="B98" s="93"/>
      <c r="C98" s="93"/>
      <c r="D98" s="102"/>
      <c r="E98" s="103"/>
      <c r="F98" s="93"/>
      <c r="G98" s="93"/>
      <c r="H98" s="93"/>
      <c r="I98" s="93"/>
      <c r="J98" s="93"/>
      <c r="K98" s="93"/>
      <c r="L98" s="93"/>
      <c r="M98" s="93"/>
      <c r="N98" s="93"/>
      <c r="O98" s="93"/>
      <c r="P98" s="93"/>
      <c r="Q98" s="101"/>
      <c r="R98" s="93"/>
      <c r="S98" s="93"/>
      <c r="T98" s="93"/>
      <c r="U98" s="93"/>
      <c r="V98" s="93"/>
      <c r="W98" s="93"/>
      <c r="X98" s="93"/>
      <c r="Y98" s="104"/>
      <c r="Z98" s="93"/>
      <c r="AA98" s="93"/>
      <c r="AB98" s="93"/>
      <c r="AC98" s="93"/>
      <c r="AD98" s="93"/>
      <c r="AE98" s="93"/>
      <c r="AF98" s="93"/>
      <c r="AG98" s="93"/>
      <c r="AH98" s="93"/>
      <c r="AI98" s="93"/>
      <c r="AJ98" s="93"/>
      <c r="AK98" s="89"/>
      <c r="AL98" s="73"/>
      <c r="AM98" s="73"/>
      <c r="AN98" s="73"/>
      <c r="AO98" s="74"/>
      <c r="AP98" s="73"/>
      <c r="AQ98" s="80"/>
      <c r="AR98" s="73"/>
      <c r="AS98" s="96"/>
      <c r="AT98" s="94"/>
      <c r="AU98" s="94"/>
      <c r="AV98" s="94"/>
      <c r="AW98" s="99"/>
      <c r="AX98" s="98"/>
      <c r="AY98" s="90"/>
      <c r="AZ98" s="90"/>
      <c r="BA98" s="91"/>
      <c r="BB98" s="92"/>
      <c r="BC98" s="88"/>
      <c r="BD98" s="88"/>
      <c r="BE98" s="88"/>
      <c r="BF98" s="88"/>
      <c r="BG98" s="88"/>
      <c r="BH98" s="88"/>
      <c r="BI98" s="88"/>
      <c r="BJ98" s="88"/>
      <c r="BK98" s="88"/>
      <c r="BL98" s="88"/>
      <c r="BM98" s="88"/>
      <c r="BN98" s="88"/>
      <c r="BO98" s="88"/>
      <c r="BP98" s="88"/>
      <c r="BQ98" s="88"/>
    </row>
    <row r="99" spans="1:69" ht="15.75" customHeight="1" x14ac:dyDescent="0.2">
      <c r="A99" s="93"/>
      <c r="B99" s="93"/>
      <c r="C99" s="93"/>
      <c r="D99" s="102"/>
      <c r="E99" s="103"/>
      <c r="F99" s="93"/>
      <c r="G99" s="93"/>
      <c r="H99" s="93"/>
      <c r="I99" s="93"/>
      <c r="J99" s="93"/>
      <c r="K99" s="93"/>
      <c r="L99" s="93"/>
      <c r="M99" s="93"/>
      <c r="N99" s="93"/>
      <c r="O99" s="93"/>
      <c r="P99" s="93"/>
      <c r="Q99" s="101"/>
      <c r="R99" s="93"/>
      <c r="S99" s="93"/>
      <c r="T99" s="93"/>
      <c r="U99" s="93"/>
      <c r="V99" s="93"/>
      <c r="W99" s="93"/>
      <c r="X99" s="93"/>
      <c r="Y99" s="104"/>
      <c r="Z99" s="93"/>
      <c r="AA99" s="93"/>
      <c r="AB99" s="93"/>
      <c r="AC99" s="93"/>
      <c r="AD99" s="93"/>
      <c r="AE99" s="93"/>
      <c r="AF99" s="93"/>
      <c r="AG99" s="93"/>
      <c r="AH99" s="93"/>
      <c r="AI99" s="93"/>
      <c r="AJ99" s="93"/>
      <c r="AK99" s="89"/>
      <c r="AL99" s="73"/>
      <c r="AM99" s="73"/>
      <c r="AN99" s="73"/>
      <c r="AO99" s="74"/>
      <c r="AP99" s="73"/>
      <c r="AQ99" s="80"/>
      <c r="AR99" s="73"/>
      <c r="AS99" s="96"/>
      <c r="AT99" s="94"/>
      <c r="AU99" s="94"/>
      <c r="AV99" s="94"/>
      <c r="AW99" s="99"/>
      <c r="AX99" s="98"/>
      <c r="AY99" s="90"/>
      <c r="AZ99" s="90"/>
      <c r="BA99" s="91"/>
      <c r="BB99" s="92"/>
      <c r="BC99" s="88"/>
      <c r="BD99" s="88"/>
      <c r="BE99" s="88"/>
      <c r="BF99" s="88"/>
      <c r="BG99" s="88"/>
      <c r="BH99" s="88"/>
      <c r="BI99" s="88"/>
      <c r="BJ99" s="88"/>
      <c r="BK99" s="88"/>
      <c r="BL99" s="88"/>
      <c r="BM99" s="88"/>
      <c r="BN99" s="88"/>
      <c r="BO99" s="88"/>
      <c r="BP99" s="88"/>
      <c r="BQ99" s="88"/>
    </row>
    <row r="100" spans="1:69" ht="15.75" customHeight="1" x14ac:dyDescent="0.2">
      <c r="A100" s="93"/>
      <c r="B100" s="93"/>
      <c r="C100" s="93"/>
      <c r="D100" s="102"/>
      <c r="E100" s="103"/>
      <c r="F100" s="93"/>
      <c r="G100" s="93"/>
      <c r="H100" s="93"/>
      <c r="I100" s="93"/>
      <c r="J100" s="93"/>
      <c r="K100" s="93"/>
      <c r="L100" s="93"/>
      <c r="M100" s="93"/>
      <c r="N100" s="93"/>
      <c r="O100" s="93"/>
      <c r="P100" s="93"/>
      <c r="Q100" s="101"/>
      <c r="R100" s="93"/>
      <c r="S100" s="93"/>
      <c r="T100" s="93"/>
      <c r="U100" s="93"/>
      <c r="V100" s="93"/>
      <c r="W100" s="93"/>
      <c r="X100" s="93"/>
      <c r="Y100" s="104"/>
      <c r="Z100" s="93"/>
      <c r="AA100" s="93"/>
      <c r="AB100" s="93"/>
      <c r="AC100" s="93"/>
      <c r="AD100" s="93"/>
      <c r="AE100" s="93"/>
      <c r="AF100" s="93"/>
      <c r="AG100" s="93"/>
      <c r="AH100" s="93"/>
      <c r="AI100" s="93"/>
      <c r="AJ100" s="93"/>
      <c r="AK100" s="89"/>
      <c r="AL100" s="73"/>
      <c r="AM100" s="73"/>
      <c r="AN100" s="73"/>
      <c r="AO100" s="74"/>
      <c r="AP100" s="73"/>
      <c r="AQ100" s="80"/>
      <c r="AR100" s="73"/>
      <c r="AS100" s="96"/>
      <c r="AT100" s="94"/>
      <c r="AU100" s="94"/>
      <c r="AV100" s="94"/>
      <c r="AW100" s="99"/>
      <c r="AX100" s="98"/>
      <c r="AY100" s="90"/>
      <c r="AZ100" s="90"/>
      <c r="BA100" s="91"/>
      <c r="BB100" s="92"/>
      <c r="BC100" s="88"/>
      <c r="BD100" s="88"/>
      <c r="BE100" s="88"/>
      <c r="BF100" s="88"/>
      <c r="BG100" s="88"/>
      <c r="BH100" s="88"/>
      <c r="BI100" s="88"/>
      <c r="BJ100" s="88"/>
      <c r="BK100" s="88"/>
      <c r="BL100" s="88"/>
      <c r="BM100" s="88"/>
      <c r="BN100" s="88"/>
      <c r="BO100" s="88"/>
      <c r="BP100" s="88"/>
      <c r="BQ100" s="88"/>
    </row>
    <row r="101" spans="1:69" ht="15.75" customHeight="1" x14ac:dyDescent="0.2">
      <c r="A101" s="93"/>
      <c r="B101" s="93"/>
      <c r="C101" s="93"/>
      <c r="D101" s="102"/>
      <c r="E101" s="103"/>
      <c r="F101" s="93"/>
      <c r="G101" s="93"/>
      <c r="H101" s="93"/>
      <c r="I101" s="93"/>
      <c r="J101" s="93"/>
      <c r="K101" s="93"/>
      <c r="L101" s="93"/>
      <c r="M101" s="93"/>
      <c r="N101" s="93"/>
      <c r="O101" s="93"/>
      <c r="P101" s="93"/>
      <c r="Q101" s="101"/>
      <c r="R101" s="93"/>
      <c r="S101" s="93"/>
      <c r="T101" s="93"/>
      <c r="U101" s="93"/>
      <c r="V101" s="93"/>
      <c r="W101" s="93"/>
      <c r="X101" s="93"/>
      <c r="Y101" s="104"/>
      <c r="Z101" s="93"/>
      <c r="AA101" s="93"/>
      <c r="AB101" s="93"/>
      <c r="AC101" s="93"/>
      <c r="AD101" s="93"/>
      <c r="AE101" s="93"/>
      <c r="AF101" s="93"/>
      <c r="AG101" s="93"/>
      <c r="AH101" s="93"/>
      <c r="AI101" s="93"/>
      <c r="AJ101" s="93"/>
      <c r="AK101" s="89"/>
      <c r="AL101" s="73"/>
      <c r="AM101" s="73"/>
      <c r="AN101" s="73"/>
      <c r="AO101" s="74"/>
      <c r="AP101" s="73"/>
      <c r="AQ101" s="80"/>
      <c r="AR101" s="73"/>
      <c r="AS101" s="96"/>
      <c r="AT101" s="94"/>
      <c r="AU101" s="94"/>
      <c r="AV101" s="94"/>
      <c r="AW101" s="99"/>
      <c r="AX101" s="98"/>
      <c r="AY101" s="90"/>
      <c r="AZ101" s="90"/>
      <c r="BA101" s="91"/>
      <c r="BB101" s="92"/>
      <c r="BC101" s="88"/>
      <c r="BD101" s="88"/>
      <c r="BE101" s="88"/>
      <c r="BF101" s="88"/>
      <c r="BG101" s="88"/>
      <c r="BH101" s="88"/>
      <c r="BI101" s="88"/>
      <c r="BJ101" s="88"/>
      <c r="BK101" s="88"/>
      <c r="BL101" s="88"/>
      <c r="BM101" s="88"/>
      <c r="BN101" s="88"/>
      <c r="BO101" s="88"/>
      <c r="BP101" s="88"/>
      <c r="BQ101" s="88"/>
    </row>
    <row r="102" spans="1:69" ht="15.75" customHeight="1" x14ac:dyDescent="0.2">
      <c r="A102" s="93"/>
      <c r="B102" s="93"/>
      <c r="C102" s="93"/>
      <c r="D102" s="102"/>
      <c r="E102" s="103"/>
      <c r="F102" s="93"/>
      <c r="G102" s="93"/>
      <c r="H102" s="93"/>
      <c r="I102" s="93"/>
      <c r="J102" s="93"/>
      <c r="K102" s="93"/>
      <c r="L102" s="93"/>
      <c r="M102" s="93"/>
      <c r="N102" s="93"/>
      <c r="O102" s="93"/>
      <c r="P102" s="93"/>
      <c r="Q102" s="101"/>
      <c r="R102" s="93"/>
      <c r="S102" s="93"/>
      <c r="T102" s="93"/>
      <c r="U102" s="93"/>
      <c r="V102" s="93"/>
      <c r="W102" s="93"/>
      <c r="X102" s="93"/>
      <c r="Y102" s="104"/>
      <c r="Z102" s="93"/>
      <c r="AA102" s="93"/>
      <c r="AB102" s="93"/>
      <c r="AC102" s="93"/>
      <c r="AD102" s="93"/>
      <c r="AE102" s="93"/>
      <c r="AF102" s="93"/>
      <c r="AG102" s="93"/>
      <c r="AH102" s="93"/>
      <c r="AI102" s="93"/>
      <c r="AJ102" s="93"/>
      <c r="AK102" s="89"/>
      <c r="AL102" s="73"/>
      <c r="AM102" s="73"/>
      <c r="AN102" s="73"/>
      <c r="AO102" s="74"/>
      <c r="AP102" s="73"/>
      <c r="AQ102" s="80"/>
      <c r="AR102" s="73"/>
      <c r="AS102" s="96"/>
      <c r="AT102" s="94"/>
      <c r="AU102" s="94"/>
      <c r="AV102" s="94"/>
      <c r="AW102" s="99"/>
      <c r="AX102" s="98"/>
      <c r="AY102" s="90"/>
      <c r="AZ102" s="90"/>
      <c r="BA102" s="91"/>
      <c r="BB102" s="92"/>
      <c r="BC102" s="88"/>
      <c r="BD102" s="88"/>
      <c r="BE102" s="88"/>
      <c r="BF102" s="88"/>
      <c r="BG102" s="88"/>
      <c r="BH102" s="88"/>
      <c r="BI102" s="88"/>
      <c r="BJ102" s="88"/>
      <c r="BK102" s="88"/>
      <c r="BL102" s="88"/>
      <c r="BM102" s="88"/>
      <c r="BN102" s="88"/>
      <c r="BO102" s="88"/>
      <c r="BP102" s="88"/>
      <c r="BQ102" s="88"/>
    </row>
    <row r="103" spans="1:69" ht="15.75" customHeight="1" x14ac:dyDescent="0.2">
      <c r="A103" s="93"/>
      <c r="B103" s="93"/>
      <c r="C103" s="93"/>
      <c r="D103" s="102"/>
      <c r="E103" s="103"/>
      <c r="F103" s="93"/>
      <c r="G103" s="93"/>
      <c r="H103" s="93"/>
      <c r="I103" s="93"/>
      <c r="J103" s="93"/>
      <c r="K103" s="93"/>
      <c r="L103" s="93"/>
      <c r="M103" s="93"/>
      <c r="N103" s="93"/>
      <c r="O103" s="93"/>
      <c r="P103" s="93"/>
      <c r="Q103" s="101"/>
      <c r="R103" s="93"/>
      <c r="S103" s="93"/>
      <c r="T103" s="93"/>
      <c r="U103" s="93"/>
      <c r="V103" s="93"/>
      <c r="W103" s="93"/>
      <c r="X103" s="93"/>
      <c r="Y103" s="104"/>
      <c r="Z103" s="93"/>
      <c r="AA103" s="93"/>
      <c r="AB103" s="93"/>
      <c r="AC103" s="93"/>
      <c r="AD103" s="93"/>
      <c r="AE103" s="93"/>
      <c r="AF103" s="93"/>
      <c r="AG103" s="93"/>
      <c r="AH103" s="93"/>
      <c r="AI103" s="93"/>
      <c r="AJ103" s="93"/>
      <c r="AK103" s="89"/>
      <c r="AL103" s="73"/>
      <c r="AM103" s="73"/>
      <c r="AN103" s="73"/>
      <c r="AO103" s="74"/>
      <c r="AP103" s="73"/>
      <c r="AQ103" s="80"/>
      <c r="AR103" s="73"/>
      <c r="AS103" s="96"/>
      <c r="AT103" s="94"/>
      <c r="AU103" s="94"/>
      <c r="AV103" s="94"/>
      <c r="AW103" s="99"/>
      <c r="AX103" s="98"/>
      <c r="AY103" s="90"/>
      <c r="AZ103" s="90"/>
      <c r="BA103" s="91"/>
      <c r="BB103" s="92"/>
      <c r="BC103" s="88"/>
      <c r="BD103" s="88"/>
      <c r="BE103" s="88"/>
      <c r="BF103" s="88"/>
      <c r="BG103" s="88"/>
      <c r="BH103" s="88"/>
      <c r="BI103" s="88"/>
      <c r="BJ103" s="88"/>
      <c r="BK103" s="88"/>
      <c r="BL103" s="88"/>
      <c r="BM103" s="88"/>
      <c r="BN103" s="88"/>
      <c r="BO103" s="88"/>
      <c r="BP103" s="88"/>
      <c r="BQ103" s="88"/>
    </row>
    <row r="104" spans="1:69" ht="15.75" customHeight="1" x14ac:dyDescent="0.2">
      <c r="A104" s="93"/>
      <c r="B104" s="93"/>
      <c r="C104" s="93"/>
      <c r="D104" s="102"/>
      <c r="E104" s="103"/>
      <c r="F104" s="93"/>
      <c r="G104" s="93"/>
      <c r="H104" s="93"/>
      <c r="I104" s="93"/>
      <c r="J104" s="93"/>
      <c r="K104" s="93"/>
      <c r="L104" s="93"/>
      <c r="M104" s="93"/>
      <c r="N104" s="93"/>
      <c r="O104" s="93"/>
      <c r="P104" s="93"/>
      <c r="Q104" s="101"/>
      <c r="R104" s="93"/>
      <c r="S104" s="93"/>
      <c r="T104" s="93"/>
      <c r="U104" s="93"/>
      <c r="V104" s="93"/>
      <c r="W104" s="93"/>
      <c r="X104" s="93"/>
      <c r="Y104" s="104"/>
      <c r="Z104" s="93"/>
      <c r="AA104" s="93"/>
      <c r="AB104" s="93"/>
      <c r="AC104" s="93"/>
      <c r="AD104" s="93"/>
      <c r="AE104" s="93"/>
      <c r="AF104" s="93"/>
      <c r="AG104" s="93"/>
      <c r="AH104" s="93"/>
      <c r="AI104" s="93"/>
      <c r="AJ104" s="93"/>
      <c r="AK104" s="89"/>
      <c r="AL104" s="73"/>
      <c r="AM104" s="73"/>
      <c r="AN104" s="73"/>
      <c r="AO104" s="74"/>
      <c r="AP104" s="73"/>
      <c r="AQ104" s="80"/>
      <c r="AR104" s="73"/>
      <c r="AS104" s="96"/>
      <c r="AT104" s="94"/>
      <c r="AU104" s="94"/>
      <c r="AV104" s="94"/>
      <c r="AW104" s="99"/>
      <c r="AX104" s="98"/>
      <c r="AY104" s="90"/>
      <c r="AZ104" s="90"/>
      <c r="BA104" s="91"/>
      <c r="BB104" s="92"/>
      <c r="BC104" s="88"/>
      <c r="BD104" s="88"/>
      <c r="BE104" s="88"/>
      <c r="BF104" s="88"/>
      <c r="BG104" s="88"/>
      <c r="BH104" s="88"/>
      <c r="BI104" s="88"/>
      <c r="BJ104" s="88"/>
      <c r="BK104" s="88"/>
      <c r="BL104" s="88"/>
      <c r="BM104" s="88"/>
      <c r="BN104" s="88"/>
      <c r="BO104" s="88"/>
      <c r="BP104" s="88"/>
      <c r="BQ104" s="88"/>
    </row>
    <row r="105" spans="1:69" ht="15.75" customHeight="1" x14ac:dyDescent="0.2">
      <c r="A105" s="93"/>
      <c r="B105" s="93"/>
      <c r="C105" s="93"/>
      <c r="D105" s="102"/>
      <c r="E105" s="103"/>
      <c r="F105" s="93"/>
      <c r="G105" s="93"/>
      <c r="H105" s="93"/>
      <c r="I105" s="93"/>
      <c r="J105" s="93"/>
      <c r="K105" s="93"/>
      <c r="L105" s="93"/>
      <c r="M105" s="93"/>
      <c r="N105" s="93"/>
      <c r="O105" s="93"/>
      <c r="P105" s="93"/>
      <c r="Q105" s="101"/>
      <c r="R105" s="93"/>
      <c r="S105" s="93"/>
      <c r="T105" s="93"/>
      <c r="U105" s="93"/>
      <c r="V105" s="93"/>
      <c r="W105" s="93"/>
      <c r="X105" s="93"/>
      <c r="Y105" s="104"/>
      <c r="Z105" s="93"/>
      <c r="AA105" s="93"/>
      <c r="AB105" s="93"/>
      <c r="AC105" s="93"/>
      <c r="AD105" s="93"/>
      <c r="AE105" s="93"/>
      <c r="AF105" s="93"/>
      <c r="AG105" s="93"/>
      <c r="AH105" s="93"/>
      <c r="AI105" s="93"/>
      <c r="AJ105" s="93"/>
      <c r="AK105" s="89"/>
      <c r="AL105" s="73"/>
      <c r="AM105" s="73"/>
      <c r="AN105" s="73"/>
      <c r="AO105" s="74"/>
      <c r="AP105" s="73"/>
      <c r="AQ105" s="80"/>
      <c r="AR105" s="73"/>
      <c r="AS105" s="96"/>
      <c r="AT105" s="94"/>
      <c r="AU105" s="94"/>
      <c r="AV105" s="94"/>
      <c r="AW105" s="99"/>
      <c r="AX105" s="98"/>
      <c r="AY105" s="90"/>
      <c r="AZ105" s="90"/>
      <c r="BA105" s="91"/>
      <c r="BB105" s="92"/>
      <c r="BC105" s="88"/>
      <c r="BD105" s="88"/>
      <c r="BE105" s="88"/>
      <c r="BF105" s="88"/>
      <c r="BG105" s="88"/>
      <c r="BH105" s="88"/>
      <c r="BI105" s="88"/>
      <c r="BJ105" s="88"/>
      <c r="BK105" s="88"/>
      <c r="BL105" s="88"/>
      <c r="BM105" s="88"/>
      <c r="BN105" s="88"/>
      <c r="BO105" s="88"/>
      <c r="BP105" s="88"/>
      <c r="BQ105" s="88"/>
    </row>
    <row r="106" spans="1:69" ht="15.75" customHeight="1" x14ac:dyDescent="0.2">
      <c r="A106" s="93"/>
      <c r="B106" s="93"/>
      <c r="C106" s="93"/>
      <c r="D106" s="102"/>
      <c r="E106" s="103"/>
      <c r="F106" s="93"/>
      <c r="G106" s="93"/>
      <c r="H106" s="93"/>
      <c r="I106" s="93"/>
      <c r="J106" s="93"/>
      <c r="K106" s="93"/>
      <c r="L106" s="93"/>
      <c r="M106" s="93"/>
      <c r="N106" s="93"/>
      <c r="O106" s="93"/>
      <c r="P106" s="93"/>
      <c r="Q106" s="101"/>
      <c r="R106" s="93"/>
      <c r="S106" s="93"/>
      <c r="T106" s="93"/>
      <c r="U106" s="93"/>
      <c r="V106" s="93"/>
      <c r="W106" s="93"/>
      <c r="X106" s="93"/>
      <c r="Y106" s="104"/>
      <c r="Z106" s="93"/>
      <c r="AA106" s="93"/>
      <c r="AB106" s="93"/>
      <c r="AC106" s="93"/>
      <c r="AD106" s="93"/>
      <c r="AE106" s="93"/>
      <c r="AF106" s="93"/>
      <c r="AG106" s="93"/>
      <c r="AH106" s="93"/>
      <c r="AI106" s="93"/>
      <c r="AJ106" s="93"/>
      <c r="AK106" s="89"/>
      <c r="AL106" s="73"/>
      <c r="AM106" s="73"/>
      <c r="AN106" s="73"/>
      <c r="AO106" s="74"/>
      <c r="AP106" s="73"/>
      <c r="AQ106" s="80"/>
      <c r="AR106" s="73"/>
      <c r="AS106" s="96"/>
      <c r="AT106" s="94"/>
      <c r="AU106" s="94"/>
      <c r="AV106" s="94"/>
      <c r="AW106" s="99"/>
      <c r="AX106" s="98"/>
      <c r="AY106" s="90"/>
      <c r="AZ106" s="90"/>
      <c r="BA106" s="91"/>
      <c r="BB106" s="92"/>
      <c r="BC106" s="88"/>
      <c r="BD106" s="88"/>
      <c r="BE106" s="88"/>
      <c r="BF106" s="88"/>
      <c r="BG106" s="88"/>
      <c r="BH106" s="88"/>
      <c r="BI106" s="88"/>
      <c r="BJ106" s="88"/>
      <c r="BK106" s="88"/>
      <c r="BL106" s="88"/>
      <c r="BM106" s="88"/>
      <c r="BN106" s="88"/>
      <c r="BO106" s="88"/>
      <c r="BP106" s="88"/>
      <c r="BQ106" s="88"/>
    </row>
    <row r="107" spans="1:69" ht="15.75" customHeight="1" x14ac:dyDescent="0.2">
      <c r="A107" s="93"/>
      <c r="B107" s="93"/>
      <c r="C107" s="93"/>
      <c r="D107" s="102"/>
      <c r="E107" s="103"/>
      <c r="F107" s="93"/>
      <c r="G107" s="93"/>
      <c r="H107" s="93"/>
      <c r="I107" s="93"/>
      <c r="J107" s="93"/>
      <c r="K107" s="93"/>
      <c r="L107" s="93"/>
      <c r="M107" s="93"/>
      <c r="N107" s="93"/>
      <c r="O107" s="93"/>
      <c r="P107" s="93"/>
      <c r="Q107" s="101"/>
      <c r="R107" s="93"/>
      <c r="S107" s="93"/>
      <c r="T107" s="93"/>
      <c r="U107" s="93"/>
      <c r="V107" s="93"/>
      <c r="W107" s="93"/>
      <c r="X107" s="93"/>
      <c r="Y107" s="104"/>
      <c r="Z107" s="93"/>
      <c r="AA107" s="93"/>
      <c r="AB107" s="93"/>
      <c r="AC107" s="93"/>
      <c r="AD107" s="93"/>
      <c r="AE107" s="93"/>
      <c r="AF107" s="93"/>
      <c r="AG107" s="93"/>
      <c r="AH107" s="93"/>
      <c r="AI107" s="93"/>
      <c r="AJ107" s="93"/>
      <c r="AK107" s="89"/>
      <c r="AL107" s="73"/>
      <c r="AM107" s="73"/>
      <c r="AN107" s="73"/>
      <c r="AO107" s="74"/>
      <c r="AP107" s="73"/>
      <c r="AQ107" s="80"/>
      <c r="AR107" s="73"/>
      <c r="AS107" s="96"/>
      <c r="AT107" s="94"/>
      <c r="AU107" s="94"/>
      <c r="AV107" s="94"/>
      <c r="AW107" s="99"/>
      <c r="AX107" s="98"/>
      <c r="AY107" s="90"/>
      <c r="AZ107" s="90"/>
      <c r="BA107" s="91"/>
      <c r="BB107" s="92"/>
      <c r="BC107" s="88"/>
      <c r="BD107" s="88"/>
      <c r="BE107" s="88"/>
      <c r="BF107" s="88"/>
      <c r="BG107" s="88"/>
      <c r="BH107" s="88"/>
      <c r="BI107" s="88"/>
      <c r="BJ107" s="88"/>
      <c r="BK107" s="88"/>
      <c r="BL107" s="88"/>
      <c r="BM107" s="88"/>
      <c r="BN107" s="88"/>
      <c r="BO107" s="88"/>
      <c r="BP107" s="88"/>
      <c r="BQ107" s="88"/>
    </row>
    <row r="108" spans="1:69" ht="15.75" customHeight="1" x14ac:dyDescent="0.2">
      <c r="A108" s="93"/>
      <c r="B108" s="93"/>
      <c r="C108" s="93"/>
      <c r="D108" s="102"/>
      <c r="E108" s="103"/>
      <c r="F108" s="93"/>
      <c r="G108" s="93"/>
      <c r="H108" s="93"/>
      <c r="I108" s="93"/>
      <c r="J108" s="93"/>
      <c r="K108" s="93"/>
      <c r="L108" s="93"/>
      <c r="M108" s="93"/>
      <c r="N108" s="93"/>
      <c r="O108" s="93"/>
      <c r="P108" s="93"/>
      <c r="Q108" s="101"/>
      <c r="R108" s="93"/>
      <c r="S108" s="93"/>
      <c r="T108" s="93"/>
      <c r="U108" s="93"/>
      <c r="V108" s="93"/>
      <c r="W108" s="93"/>
      <c r="X108" s="93"/>
      <c r="Y108" s="104"/>
      <c r="Z108" s="93"/>
      <c r="AA108" s="93"/>
      <c r="AB108" s="93"/>
      <c r="AC108" s="93"/>
      <c r="AD108" s="93"/>
      <c r="AE108" s="93"/>
      <c r="AF108" s="93"/>
      <c r="AG108" s="93"/>
      <c r="AH108" s="93"/>
      <c r="AI108" s="93"/>
      <c r="AJ108" s="93"/>
      <c r="AK108" s="89"/>
      <c r="AL108" s="73"/>
      <c r="AM108" s="73"/>
      <c r="AN108" s="73"/>
      <c r="AO108" s="74"/>
      <c r="AP108" s="73"/>
      <c r="AQ108" s="80"/>
      <c r="AR108" s="73"/>
      <c r="AS108" s="96"/>
      <c r="AT108" s="94"/>
      <c r="AU108" s="94"/>
      <c r="AV108" s="94"/>
      <c r="AW108" s="99"/>
      <c r="AX108" s="98"/>
      <c r="AY108" s="90"/>
      <c r="AZ108" s="90"/>
      <c r="BA108" s="91"/>
      <c r="BB108" s="92"/>
      <c r="BC108" s="88"/>
      <c r="BD108" s="88"/>
      <c r="BE108" s="88"/>
      <c r="BF108" s="88"/>
      <c r="BG108" s="88"/>
      <c r="BH108" s="88"/>
      <c r="BI108" s="88"/>
      <c r="BJ108" s="88"/>
      <c r="BK108" s="88"/>
      <c r="BL108" s="88"/>
      <c r="BM108" s="88"/>
      <c r="BN108" s="88"/>
      <c r="BO108" s="88"/>
      <c r="BP108" s="88"/>
      <c r="BQ108" s="88"/>
    </row>
    <row r="109" spans="1:69" ht="15.75" customHeight="1" x14ac:dyDescent="0.2">
      <c r="A109" s="93"/>
      <c r="B109" s="93"/>
      <c r="C109" s="93"/>
      <c r="D109" s="102"/>
      <c r="E109" s="103"/>
      <c r="F109" s="93"/>
      <c r="G109" s="93"/>
      <c r="H109" s="93"/>
      <c r="I109" s="93"/>
      <c r="J109" s="93"/>
      <c r="K109" s="93"/>
      <c r="L109" s="93"/>
      <c r="M109" s="93"/>
      <c r="N109" s="93"/>
      <c r="O109" s="93"/>
      <c r="P109" s="93"/>
      <c r="Q109" s="101"/>
      <c r="R109" s="93"/>
      <c r="S109" s="93"/>
      <c r="T109" s="93"/>
      <c r="U109" s="93"/>
      <c r="V109" s="93"/>
      <c r="W109" s="93"/>
      <c r="X109" s="93"/>
      <c r="Y109" s="104"/>
      <c r="Z109" s="93"/>
      <c r="AA109" s="93"/>
      <c r="AB109" s="93"/>
      <c r="AC109" s="93"/>
      <c r="AD109" s="93"/>
      <c r="AE109" s="93"/>
      <c r="AF109" s="93"/>
      <c r="AG109" s="93"/>
      <c r="AH109" s="93"/>
      <c r="AI109" s="93"/>
      <c r="AJ109" s="93"/>
      <c r="AK109" s="89"/>
      <c r="AL109" s="73"/>
      <c r="AM109" s="73"/>
      <c r="AN109" s="73"/>
      <c r="AO109" s="74"/>
      <c r="AP109" s="73"/>
      <c r="AQ109" s="80"/>
      <c r="AR109" s="73"/>
      <c r="AS109" s="96"/>
      <c r="AT109" s="94"/>
      <c r="AU109" s="94"/>
      <c r="AV109" s="94"/>
      <c r="AW109" s="99"/>
      <c r="AX109" s="98"/>
      <c r="AY109" s="90"/>
      <c r="AZ109" s="90"/>
      <c r="BA109" s="91"/>
      <c r="BB109" s="92"/>
      <c r="BC109" s="88"/>
      <c r="BD109" s="88"/>
      <c r="BE109" s="88"/>
      <c r="BF109" s="88"/>
      <c r="BG109" s="88"/>
      <c r="BH109" s="88"/>
      <c r="BI109" s="88"/>
      <c r="BJ109" s="88"/>
      <c r="BK109" s="88"/>
      <c r="BL109" s="88"/>
      <c r="BM109" s="88"/>
      <c r="BN109" s="88"/>
      <c r="BO109" s="88"/>
      <c r="BP109" s="88"/>
      <c r="BQ109" s="88"/>
    </row>
    <row r="110" spans="1:69" ht="15.75" customHeight="1" x14ac:dyDescent="0.2">
      <c r="A110" s="93"/>
      <c r="B110" s="93"/>
      <c r="C110" s="93"/>
      <c r="D110" s="102"/>
      <c r="E110" s="103"/>
      <c r="F110" s="93"/>
      <c r="G110" s="93"/>
      <c r="H110" s="93"/>
      <c r="I110" s="93"/>
      <c r="J110" s="93"/>
      <c r="K110" s="93"/>
      <c r="L110" s="93"/>
      <c r="M110" s="93"/>
      <c r="N110" s="93"/>
      <c r="O110" s="93"/>
      <c r="P110" s="93"/>
      <c r="Q110" s="101"/>
      <c r="R110" s="93"/>
      <c r="S110" s="93"/>
      <c r="T110" s="93"/>
      <c r="U110" s="93"/>
      <c r="V110" s="93"/>
      <c r="W110" s="93"/>
      <c r="X110" s="93"/>
      <c r="Y110" s="104"/>
      <c r="Z110" s="93"/>
      <c r="AA110" s="93"/>
      <c r="AB110" s="93"/>
      <c r="AC110" s="93"/>
      <c r="AD110" s="93"/>
      <c r="AE110" s="93"/>
      <c r="AF110" s="93"/>
      <c r="AG110" s="93"/>
      <c r="AH110" s="93"/>
      <c r="AI110" s="93"/>
      <c r="AJ110" s="93"/>
      <c r="AK110" s="89"/>
      <c r="AL110" s="73"/>
      <c r="AM110" s="73"/>
      <c r="AN110" s="73"/>
      <c r="AO110" s="74"/>
      <c r="AP110" s="73"/>
      <c r="AQ110" s="80"/>
      <c r="AR110" s="73"/>
      <c r="AS110" s="96"/>
      <c r="AT110" s="94"/>
      <c r="AU110" s="94"/>
      <c r="AV110" s="94"/>
      <c r="AW110" s="99"/>
      <c r="AX110" s="98"/>
      <c r="AY110" s="90"/>
      <c r="AZ110" s="90"/>
      <c r="BA110" s="91"/>
      <c r="BB110" s="92"/>
      <c r="BC110" s="88"/>
      <c r="BD110" s="88"/>
      <c r="BE110" s="88"/>
      <c r="BF110" s="88"/>
      <c r="BG110" s="88"/>
      <c r="BH110" s="88"/>
      <c r="BI110" s="88"/>
      <c r="BJ110" s="88"/>
      <c r="BK110" s="88"/>
      <c r="BL110" s="88"/>
      <c r="BM110" s="88"/>
      <c r="BN110" s="88"/>
      <c r="BO110" s="88"/>
      <c r="BP110" s="88"/>
      <c r="BQ110" s="88"/>
    </row>
    <row r="111" spans="1:69" ht="15.75" customHeight="1" x14ac:dyDescent="0.2">
      <c r="A111" s="93"/>
      <c r="B111" s="93"/>
      <c r="C111" s="93"/>
      <c r="D111" s="102"/>
      <c r="E111" s="103"/>
      <c r="F111" s="93"/>
      <c r="G111" s="93"/>
      <c r="H111" s="93"/>
      <c r="I111" s="93"/>
      <c r="J111" s="93"/>
      <c r="K111" s="93"/>
      <c r="L111" s="93"/>
      <c r="M111" s="93"/>
      <c r="N111" s="93"/>
      <c r="O111" s="93"/>
      <c r="P111" s="93"/>
      <c r="Q111" s="101"/>
      <c r="R111" s="93"/>
      <c r="S111" s="93"/>
      <c r="T111" s="93"/>
      <c r="U111" s="93"/>
      <c r="V111" s="93"/>
      <c r="W111" s="93"/>
      <c r="X111" s="93"/>
      <c r="Y111" s="104"/>
      <c r="Z111" s="93"/>
      <c r="AA111" s="93"/>
      <c r="AB111" s="93"/>
      <c r="AC111" s="93"/>
      <c r="AD111" s="93"/>
      <c r="AE111" s="93"/>
      <c r="AF111" s="93"/>
      <c r="AG111" s="93"/>
      <c r="AH111" s="93"/>
      <c r="AI111" s="93"/>
      <c r="AJ111" s="93"/>
      <c r="AK111" s="89"/>
      <c r="AL111" s="73"/>
      <c r="AM111" s="73"/>
      <c r="AN111" s="73"/>
      <c r="AO111" s="74"/>
      <c r="AP111" s="73"/>
      <c r="AQ111" s="80"/>
      <c r="AR111" s="73"/>
      <c r="AS111" s="96"/>
      <c r="AT111" s="94"/>
      <c r="AU111" s="94"/>
      <c r="AV111" s="94"/>
      <c r="AW111" s="99"/>
      <c r="AX111" s="98"/>
      <c r="AY111" s="90"/>
      <c r="AZ111" s="90"/>
      <c r="BA111" s="91"/>
      <c r="BB111" s="92"/>
      <c r="BC111" s="88"/>
      <c r="BD111" s="88"/>
      <c r="BE111" s="88"/>
      <c r="BF111" s="88"/>
      <c r="BG111" s="88"/>
      <c r="BH111" s="88"/>
      <c r="BI111" s="88"/>
      <c r="BJ111" s="88"/>
      <c r="BK111" s="88"/>
      <c r="BL111" s="88"/>
      <c r="BM111" s="88"/>
      <c r="BN111" s="88"/>
      <c r="BO111" s="88"/>
      <c r="BP111" s="88"/>
      <c r="BQ111" s="88"/>
    </row>
    <row r="112" spans="1:69" ht="15.75" customHeight="1" x14ac:dyDescent="0.2">
      <c r="A112" s="93"/>
      <c r="B112" s="93"/>
      <c r="C112" s="93"/>
      <c r="D112" s="102"/>
      <c r="E112" s="103"/>
      <c r="F112" s="93"/>
      <c r="G112" s="93"/>
      <c r="H112" s="93"/>
      <c r="I112" s="93"/>
      <c r="J112" s="93"/>
      <c r="K112" s="93"/>
      <c r="L112" s="93"/>
      <c r="M112" s="93"/>
      <c r="N112" s="93"/>
      <c r="O112" s="93"/>
      <c r="P112" s="93"/>
      <c r="Q112" s="101"/>
      <c r="R112" s="93"/>
      <c r="S112" s="93"/>
      <c r="T112" s="93"/>
      <c r="U112" s="93"/>
      <c r="V112" s="93"/>
      <c r="W112" s="93"/>
      <c r="X112" s="93"/>
      <c r="Y112" s="104"/>
      <c r="Z112" s="93"/>
      <c r="AA112" s="93"/>
      <c r="AB112" s="93"/>
      <c r="AC112" s="93"/>
      <c r="AD112" s="93"/>
      <c r="AE112" s="93"/>
      <c r="AF112" s="93"/>
      <c r="AG112" s="93"/>
      <c r="AH112" s="93"/>
      <c r="AI112" s="93"/>
      <c r="AJ112" s="93"/>
      <c r="AK112" s="89"/>
      <c r="AL112" s="73"/>
      <c r="AM112" s="73"/>
      <c r="AN112" s="73"/>
      <c r="AO112" s="74"/>
      <c r="AP112" s="73"/>
      <c r="AQ112" s="80"/>
      <c r="AR112" s="73"/>
      <c r="AS112" s="96"/>
      <c r="AT112" s="94"/>
      <c r="AU112" s="94"/>
      <c r="AV112" s="94"/>
      <c r="AW112" s="99"/>
      <c r="AX112" s="98"/>
      <c r="AY112" s="90"/>
      <c r="AZ112" s="90"/>
      <c r="BA112" s="91"/>
      <c r="BB112" s="92"/>
      <c r="BC112" s="88"/>
      <c r="BD112" s="88"/>
      <c r="BE112" s="88"/>
      <c r="BF112" s="88"/>
      <c r="BG112" s="88"/>
      <c r="BH112" s="88"/>
      <c r="BI112" s="88"/>
      <c r="BJ112" s="88"/>
      <c r="BK112" s="88"/>
      <c r="BL112" s="88"/>
      <c r="BM112" s="88"/>
      <c r="BN112" s="88"/>
      <c r="BO112" s="88"/>
      <c r="BP112" s="88"/>
      <c r="BQ112" s="88"/>
    </row>
    <row r="113" spans="1:69" ht="15.75" customHeight="1" x14ac:dyDescent="0.2">
      <c r="A113" s="93"/>
      <c r="B113" s="93"/>
      <c r="C113" s="93"/>
      <c r="D113" s="102"/>
      <c r="E113" s="103"/>
      <c r="F113" s="93"/>
      <c r="G113" s="93"/>
      <c r="H113" s="93"/>
      <c r="I113" s="93"/>
      <c r="J113" s="93"/>
      <c r="K113" s="93"/>
      <c r="L113" s="93"/>
      <c r="M113" s="93"/>
      <c r="N113" s="93"/>
      <c r="O113" s="93"/>
      <c r="P113" s="93"/>
      <c r="Q113" s="101"/>
      <c r="R113" s="93"/>
      <c r="S113" s="93"/>
      <c r="T113" s="93"/>
      <c r="U113" s="93"/>
      <c r="V113" s="93"/>
      <c r="W113" s="93"/>
      <c r="X113" s="93"/>
      <c r="Y113" s="104"/>
      <c r="Z113" s="93"/>
      <c r="AA113" s="93"/>
      <c r="AB113" s="93"/>
      <c r="AC113" s="93"/>
      <c r="AD113" s="93"/>
      <c r="AE113" s="93"/>
      <c r="AF113" s="93"/>
      <c r="AG113" s="93"/>
      <c r="AH113" s="93"/>
      <c r="AI113" s="93"/>
      <c r="AJ113" s="93"/>
      <c r="AK113" s="89"/>
      <c r="AL113" s="73"/>
      <c r="AM113" s="73"/>
      <c r="AN113" s="73"/>
      <c r="AO113" s="74"/>
      <c r="AP113" s="73"/>
      <c r="AQ113" s="80"/>
      <c r="AR113" s="73"/>
      <c r="AS113" s="96"/>
      <c r="AT113" s="94"/>
      <c r="AU113" s="94"/>
      <c r="AV113" s="94"/>
      <c r="AW113" s="99"/>
      <c r="AX113" s="98"/>
      <c r="AY113" s="90"/>
      <c r="AZ113" s="90"/>
      <c r="BA113" s="91"/>
      <c r="BB113" s="92"/>
      <c r="BC113" s="88"/>
      <c r="BD113" s="88"/>
      <c r="BE113" s="88"/>
      <c r="BF113" s="88"/>
      <c r="BG113" s="88"/>
      <c r="BH113" s="88"/>
      <c r="BI113" s="88"/>
      <c r="BJ113" s="88"/>
      <c r="BK113" s="88"/>
      <c r="BL113" s="88"/>
      <c r="BM113" s="88"/>
      <c r="BN113" s="88"/>
      <c r="BO113" s="88"/>
      <c r="BP113" s="88"/>
      <c r="BQ113" s="88"/>
    </row>
    <row r="114" spans="1:69" ht="15.75" customHeight="1" x14ac:dyDescent="0.2">
      <c r="A114" s="93"/>
      <c r="B114" s="93"/>
      <c r="C114" s="93"/>
      <c r="D114" s="102"/>
      <c r="E114" s="103"/>
      <c r="F114" s="93"/>
      <c r="G114" s="93"/>
      <c r="H114" s="93"/>
      <c r="I114" s="93"/>
      <c r="J114" s="93"/>
      <c r="K114" s="93"/>
      <c r="L114" s="93"/>
      <c r="M114" s="93"/>
      <c r="N114" s="93"/>
      <c r="O114" s="93"/>
      <c r="P114" s="93"/>
      <c r="Q114" s="101"/>
      <c r="R114" s="93"/>
      <c r="S114" s="93"/>
      <c r="T114" s="93"/>
      <c r="U114" s="93"/>
      <c r="V114" s="93"/>
      <c r="W114" s="93"/>
      <c r="X114" s="93"/>
      <c r="Y114" s="104"/>
      <c r="Z114" s="93"/>
      <c r="AA114" s="93"/>
      <c r="AB114" s="93"/>
      <c r="AC114" s="93"/>
      <c r="AD114" s="93"/>
      <c r="AE114" s="93"/>
      <c r="AF114" s="93"/>
      <c r="AG114" s="93"/>
      <c r="AH114" s="93"/>
      <c r="AI114" s="93"/>
      <c r="AJ114" s="93"/>
      <c r="AK114" s="89"/>
      <c r="AL114" s="73"/>
      <c r="AM114" s="73"/>
      <c r="AN114" s="73"/>
      <c r="AO114" s="74"/>
      <c r="AP114" s="73"/>
      <c r="AQ114" s="80"/>
      <c r="AR114" s="73"/>
      <c r="AS114" s="96"/>
      <c r="AT114" s="94"/>
      <c r="AU114" s="94"/>
      <c r="AV114" s="94"/>
      <c r="AW114" s="99"/>
      <c r="AX114" s="98"/>
      <c r="AY114" s="90"/>
      <c r="AZ114" s="90"/>
      <c r="BA114" s="91"/>
      <c r="BB114" s="92"/>
      <c r="BC114" s="88"/>
      <c r="BD114" s="88"/>
      <c r="BE114" s="88"/>
      <c r="BF114" s="88"/>
      <c r="BG114" s="88"/>
      <c r="BH114" s="88"/>
      <c r="BI114" s="88"/>
      <c r="BJ114" s="88"/>
      <c r="BK114" s="88"/>
      <c r="BL114" s="88"/>
      <c r="BM114" s="88"/>
      <c r="BN114" s="88"/>
      <c r="BO114" s="88"/>
      <c r="BP114" s="88"/>
      <c r="BQ114" s="88"/>
    </row>
    <row r="115" spans="1:69" ht="15.75" customHeight="1" x14ac:dyDescent="0.2">
      <c r="A115" s="93"/>
      <c r="B115" s="93"/>
      <c r="C115" s="93"/>
      <c r="D115" s="102"/>
      <c r="E115" s="103"/>
      <c r="F115" s="93"/>
      <c r="G115" s="93"/>
      <c r="H115" s="93"/>
      <c r="I115" s="93"/>
      <c r="J115" s="93"/>
      <c r="K115" s="93"/>
      <c r="L115" s="93"/>
      <c r="M115" s="93"/>
      <c r="N115" s="93"/>
      <c r="O115" s="93"/>
      <c r="P115" s="93"/>
      <c r="Q115" s="101"/>
      <c r="R115" s="93"/>
      <c r="S115" s="93"/>
      <c r="T115" s="93"/>
      <c r="U115" s="93"/>
      <c r="V115" s="93"/>
      <c r="W115" s="93"/>
      <c r="X115" s="93"/>
      <c r="Y115" s="104"/>
      <c r="Z115" s="93"/>
      <c r="AA115" s="93"/>
      <c r="AB115" s="93"/>
      <c r="AC115" s="93"/>
      <c r="AD115" s="93"/>
      <c r="AE115" s="93"/>
      <c r="AF115" s="93"/>
      <c r="AG115" s="93"/>
      <c r="AH115" s="93"/>
      <c r="AI115" s="93"/>
      <c r="AJ115" s="93"/>
      <c r="AK115" s="89"/>
      <c r="AL115" s="73"/>
      <c r="AM115" s="73"/>
      <c r="AN115" s="73"/>
      <c r="AO115" s="74"/>
      <c r="AP115" s="73"/>
      <c r="AQ115" s="80"/>
      <c r="AR115" s="73"/>
      <c r="AS115" s="96"/>
      <c r="AT115" s="94"/>
      <c r="AU115" s="94"/>
      <c r="AV115" s="94"/>
      <c r="AW115" s="99"/>
      <c r="AX115" s="98"/>
      <c r="AY115" s="90"/>
      <c r="AZ115" s="90"/>
      <c r="BA115" s="91"/>
      <c r="BB115" s="92"/>
      <c r="BC115" s="88"/>
      <c r="BD115" s="88"/>
      <c r="BE115" s="88"/>
      <c r="BF115" s="88"/>
      <c r="BG115" s="88"/>
      <c r="BH115" s="88"/>
      <c r="BI115" s="88"/>
      <c r="BJ115" s="88"/>
      <c r="BK115" s="88"/>
      <c r="BL115" s="88"/>
      <c r="BM115" s="88"/>
      <c r="BN115" s="88"/>
      <c r="BO115" s="88"/>
      <c r="BP115" s="88"/>
      <c r="BQ115" s="88"/>
    </row>
    <row r="116" spans="1:69" ht="15.75" customHeight="1" x14ac:dyDescent="0.2">
      <c r="A116" s="93"/>
      <c r="B116" s="93"/>
      <c r="C116" s="93"/>
      <c r="D116" s="102"/>
      <c r="E116" s="103"/>
      <c r="F116" s="93"/>
      <c r="G116" s="93"/>
      <c r="H116" s="93"/>
      <c r="I116" s="93"/>
      <c r="J116" s="93"/>
      <c r="K116" s="93"/>
      <c r="L116" s="93"/>
      <c r="M116" s="93"/>
      <c r="N116" s="93"/>
      <c r="O116" s="93"/>
      <c r="P116" s="93"/>
      <c r="Q116" s="101"/>
      <c r="R116" s="93"/>
      <c r="S116" s="93"/>
      <c r="T116" s="93"/>
      <c r="U116" s="93"/>
      <c r="V116" s="93"/>
      <c r="W116" s="93"/>
      <c r="X116" s="93"/>
      <c r="Y116" s="104"/>
      <c r="Z116" s="93"/>
      <c r="AA116" s="93"/>
      <c r="AB116" s="93"/>
      <c r="AC116" s="93"/>
      <c r="AD116" s="93"/>
      <c r="AE116" s="93"/>
      <c r="AF116" s="93"/>
      <c r="AG116" s="93"/>
      <c r="AH116" s="93"/>
      <c r="AI116" s="93"/>
      <c r="AJ116" s="93"/>
      <c r="AK116" s="89"/>
      <c r="AL116" s="73"/>
      <c r="AM116" s="73"/>
      <c r="AN116" s="73"/>
      <c r="AO116" s="74"/>
      <c r="AP116" s="73"/>
      <c r="AQ116" s="80"/>
      <c r="AR116" s="73"/>
      <c r="AS116" s="96"/>
      <c r="AT116" s="94"/>
      <c r="AU116" s="94"/>
      <c r="AV116" s="94"/>
      <c r="AW116" s="99"/>
      <c r="AX116" s="98"/>
      <c r="AY116" s="90"/>
      <c r="AZ116" s="90"/>
      <c r="BA116" s="91"/>
      <c r="BB116" s="92"/>
      <c r="BC116" s="88"/>
      <c r="BD116" s="88"/>
      <c r="BE116" s="88"/>
      <c r="BF116" s="88"/>
      <c r="BG116" s="88"/>
      <c r="BH116" s="88"/>
      <c r="BI116" s="88"/>
      <c r="BJ116" s="88"/>
      <c r="BK116" s="88"/>
      <c r="BL116" s="88"/>
      <c r="BM116" s="88"/>
      <c r="BN116" s="88"/>
      <c r="BO116" s="88"/>
      <c r="BP116" s="88"/>
      <c r="BQ116" s="88"/>
    </row>
    <row r="117" spans="1:69" ht="15.75" customHeight="1" x14ac:dyDescent="0.2">
      <c r="A117" s="93"/>
      <c r="B117" s="93"/>
      <c r="C117" s="93"/>
      <c r="D117" s="102"/>
      <c r="E117" s="103"/>
      <c r="F117" s="93"/>
      <c r="G117" s="93"/>
      <c r="H117" s="93"/>
      <c r="I117" s="93"/>
      <c r="J117" s="93"/>
      <c r="K117" s="93"/>
      <c r="L117" s="93"/>
      <c r="M117" s="93"/>
      <c r="N117" s="93"/>
      <c r="O117" s="93"/>
      <c r="P117" s="93"/>
      <c r="Q117" s="101"/>
      <c r="R117" s="93"/>
      <c r="S117" s="93"/>
      <c r="T117" s="93"/>
      <c r="U117" s="93"/>
      <c r="V117" s="93"/>
      <c r="W117" s="93"/>
      <c r="X117" s="93"/>
      <c r="Y117" s="104"/>
      <c r="Z117" s="93"/>
      <c r="AA117" s="93"/>
      <c r="AB117" s="93"/>
      <c r="AC117" s="93"/>
      <c r="AD117" s="93"/>
      <c r="AE117" s="93"/>
      <c r="AF117" s="93"/>
      <c r="AG117" s="93"/>
      <c r="AH117" s="93"/>
      <c r="AI117" s="93"/>
      <c r="AJ117" s="93"/>
      <c r="AK117" s="89"/>
      <c r="AL117" s="73"/>
      <c r="AM117" s="73"/>
      <c r="AN117" s="73"/>
      <c r="AO117" s="74"/>
      <c r="AP117" s="73"/>
      <c r="AQ117" s="80"/>
      <c r="AR117" s="73"/>
      <c r="AS117" s="96"/>
      <c r="AT117" s="94"/>
      <c r="AU117" s="94"/>
      <c r="AV117" s="94"/>
      <c r="AW117" s="99"/>
      <c r="AX117" s="98"/>
      <c r="AY117" s="90"/>
      <c r="AZ117" s="90"/>
      <c r="BA117" s="91"/>
      <c r="BB117" s="92"/>
      <c r="BC117" s="88"/>
      <c r="BD117" s="88"/>
      <c r="BE117" s="88"/>
      <c r="BF117" s="88"/>
      <c r="BG117" s="88"/>
      <c r="BH117" s="88"/>
      <c r="BI117" s="88"/>
      <c r="BJ117" s="88"/>
      <c r="BK117" s="88"/>
      <c r="BL117" s="88"/>
      <c r="BM117" s="88"/>
      <c r="BN117" s="88"/>
      <c r="BO117" s="88"/>
      <c r="BP117" s="88"/>
      <c r="BQ117" s="88"/>
    </row>
    <row r="118" spans="1:69" ht="15.75" customHeight="1" x14ac:dyDescent="0.2">
      <c r="A118" s="93"/>
      <c r="B118" s="93"/>
      <c r="C118" s="93"/>
      <c r="D118" s="102"/>
      <c r="E118" s="103"/>
      <c r="F118" s="93"/>
      <c r="G118" s="93"/>
      <c r="H118" s="93"/>
      <c r="I118" s="93"/>
      <c r="J118" s="93"/>
      <c r="K118" s="93"/>
      <c r="L118" s="93"/>
      <c r="M118" s="93"/>
      <c r="N118" s="93"/>
      <c r="O118" s="93"/>
      <c r="P118" s="93"/>
      <c r="Q118" s="101"/>
      <c r="R118" s="93"/>
      <c r="S118" s="93"/>
      <c r="T118" s="93"/>
      <c r="U118" s="93"/>
      <c r="V118" s="93"/>
      <c r="W118" s="93"/>
      <c r="X118" s="93"/>
      <c r="Y118" s="104"/>
      <c r="Z118" s="93"/>
      <c r="AA118" s="93"/>
      <c r="AB118" s="93"/>
      <c r="AC118" s="93"/>
      <c r="AD118" s="93"/>
      <c r="AE118" s="93"/>
      <c r="AF118" s="93"/>
      <c r="AG118" s="93"/>
      <c r="AH118" s="93"/>
      <c r="AI118" s="93"/>
      <c r="AJ118" s="93"/>
      <c r="AK118" s="89"/>
      <c r="AL118" s="73"/>
      <c r="AM118" s="73"/>
      <c r="AN118" s="73"/>
      <c r="AO118" s="74"/>
      <c r="AP118" s="73"/>
      <c r="AQ118" s="80"/>
      <c r="AR118" s="73"/>
      <c r="AS118" s="96"/>
      <c r="AT118" s="94"/>
      <c r="AU118" s="94"/>
      <c r="AV118" s="94"/>
      <c r="AW118" s="99"/>
      <c r="AX118" s="98"/>
      <c r="AY118" s="90"/>
      <c r="AZ118" s="90"/>
      <c r="BA118" s="91"/>
      <c r="BB118" s="92"/>
      <c r="BC118" s="88"/>
      <c r="BD118" s="88"/>
      <c r="BE118" s="88"/>
      <c r="BF118" s="88"/>
      <c r="BG118" s="88"/>
      <c r="BH118" s="88"/>
      <c r="BI118" s="88"/>
      <c r="BJ118" s="88"/>
      <c r="BK118" s="88"/>
      <c r="BL118" s="88"/>
      <c r="BM118" s="88"/>
      <c r="BN118" s="88"/>
      <c r="BO118" s="88"/>
      <c r="BP118" s="88"/>
      <c r="BQ118" s="88"/>
    </row>
    <row r="119" spans="1:69" ht="15.75" customHeight="1" x14ac:dyDescent="0.2">
      <c r="A119" s="93"/>
      <c r="B119" s="93"/>
      <c r="C119" s="93"/>
      <c r="D119" s="102"/>
      <c r="E119" s="103"/>
      <c r="F119" s="93"/>
      <c r="G119" s="93"/>
      <c r="H119" s="93"/>
      <c r="I119" s="93"/>
      <c r="J119" s="93"/>
      <c r="K119" s="93"/>
      <c r="L119" s="93"/>
      <c r="M119" s="93"/>
      <c r="N119" s="93"/>
      <c r="O119" s="93"/>
      <c r="P119" s="93"/>
      <c r="Q119" s="101"/>
      <c r="R119" s="93"/>
      <c r="S119" s="93"/>
      <c r="T119" s="93"/>
      <c r="U119" s="93"/>
      <c r="V119" s="93"/>
      <c r="W119" s="93"/>
      <c r="X119" s="93"/>
      <c r="Y119" s="104"/>
      <c r="Z119" s="93"/>
      <c r="AA119" s="93"/>
      <c r="AB119" s="93"/>
      <c r="AC119" s="93"/>
      <c r="AD119" s="93"/>
      <c r="AE119" s="93"/>
      <c r="AF119" s="93"/>
      <c r="AG119" s="93"/>
      <c r="AH119" s="93"/>
      <c r="AI119" s="93"/>
      <c r="AJ119" s="93"/>
      <c r="AK119" s="89"/>
      <c r="AL119" s="73"/>
      <c r="AM119" s="73"/>
      <c r="AN119" s="73"/>
      <c r="AO119" s="74"/>
      <c r="AP119" s="73"/>
      <c r="AQ119" s="80"/>
      <c r="AR119" s="73"/>
      <c r="AS119" s="96"/>
      <c r="AT119" s="94"/>
      <c r="AU119" s="94"/>
      <c r="AV119" s="94"/>
      <c r="AW119" s="99"/>
      <c r="AX119" s="98"/>
      <c r="AY119" s="90"/>
      <c r="AZ119" s="90"/>
      <c r="BA119" s="91"/>
      <c r="BB119" s="92"/>
      <c r="BC119" s="88"/>
      <c r="BD119" s="88"/>
      <c r="BE119" s="88"/>
      <c r="BF119" s="88"/>
      <c r="BG119" s="88"/>
      <c r="BH119" s="88"/>
      <c r="BI119" s="88"/>
      <c r="BJ119" s="88"/>
      <c r="BK119" s="88"/>
      <c r="BL119" s="88"/>
      <c r="BM119" s="88"/>
      <c r="BN119" s="88"/>
      <c r="BO119" s="88"/>
      <c r="BP119" s="88"/>
      <c r="BQ119" s="88"/>
    </row>
    <row r="120" spans="1:69" ht="15.75" customHeight="1" x14ac:dyDescent="0.2">
      <c r="A120" s="93"/>
      <c r="B120" s="93"/>
      <c r="C120" s="93"/>
      <c r="D120" s="102"/>
      <c r="E120" s="103"/>
      <c r="F120" s="93"/>
      <c r="G120" s="93"/>
      <c r="H120" s="93"/>
      <c r="I120" s="93"/>
      <c r="J120" s="93"/>
      <c r="K120" s="93"/>
      <c r="L120" s="93"/>
      <c r="M120" s="93"/>
      <c r="N120" s="93"/>
      <c r="O120" s="93"/>
      <c r="P120" s="93"/>
      <c r="Q120" s="101"/>
      <c r="R120" s="93"/>
      <c r="S120" s="93"/>
      <c r="T120" s="93"/>
      <c r="U120" s="93"/>
      <c r="V120" s="93"/>
      <c r="W120" s="93"/>
      <c r="X120" s="93"/>
      <c r="Y120" s="104"/>
      <c r="Z120" s="93"/>
      <c r="AA120" s="93"/>
      <c r="AB120" s="93"/>
      <c r="AC120" s="93"/>
      <c r="AD120" s="93"/>
      <c r="AE120" s="93"/>
      <c r="AF120" s="93"/>
      <c r="AG120" s="93"/>
      <c r="AH120" s="93"/>
      <c r="AI120" s="93"/>
      <c r="AJ120" s="93"/>
      <c r="AK120" s="89"/>
      <c r="AL120" s="73"/>
      <c r="AM120" s="73"/>
      <c r="AN120" s="73"/>
      <c r="AO120" s="74"/>
      <c r="AP120" s="73"/>
      <c r="AQ120" s="80"/>
      <c r="AR120" s="73"/>
      <c r="AS120" s="96"/>
      <c r="AT120" s="94"/>
      <c r="AU120" s="94"/>
      <c r="AV120" s="94"/>
      <c r="AW120" s="99"/>
      <c r="AX120" s="98"/>
      <c r="AY120" s="90"/>
      <c r="AZ120" s="90"/>
      <c r="BA120" s="91"/>
      <c r="BB120" s="92"/>
      <c r="BC120" s="88"/>
      <c r="BD120" s="88"/>
      <c r="BE120" s="88"/>
      <c r="BF120" s="88"/>
      <c r="BG120" s="88"/>
      <c r="BH120" s="88"/>
      <c r="BI120" s="88"/>
      <c r="BJ120" s="88"/>
      <c r="BK120" s="88"/>
      <c r="BL120" s="88"/>
      <c r="BM120" s="88"/>
      <c r="BN120" s="88"/>
      <c r="BO120" s="88"/>
      <c r="BP120" s="88"/>
      <c r="BQ120" s="88"/>
    </row>
    <row r="121" spans="1:69" ht="15.75" customHeight="1" x14ac:dyDescent="0.2">
      <c r="A121" s="93"/>
      <c r="B121" s="93"/>
      <c r="C121" s="93"/>
      <c r="D121" s="102"/>
      <c r="E121" s="103"/>
      <c r="F121" s="93"/>
      <c r="G121" s="93"/>
      <c r="H121" s="93"/>
      <c r="I121" s="93"/>
      <c r="J121" s="93"/>
      <c r="K121" s="93"/>
      <c r="L121" s="93"/>
      <c r="M121" s="93"/>
      <c r="N121" s="93"/>
      <c r="O121" s="93"/>
      <c r="P121" s="93"/>
      <c r="Q121" s="101"/>
      <c r="R121" s="93"/>
      <c r="S121" s="93"/>
      <c r="T121" s="93"/>
      <c r="U121" s="93"/>
      <c r="V121" s="93"/>
      <c r="W121" s="93"/>
      <c r="X121" s="93"/>
      <c r="Y121" s="104"/>
      <c r="Z121" s="93"/>
      <c r="AA121" s="93"/>
      <c r="AB121" s="93"/>
      <c r="AC121" s="93"/>
      <c r="AD121" s="93"/>
      <c r="AE121" s="93"/>
      <c r="AF121" s="93"/>
      <c r="AG121" s="93"/>
      <c r="AH121" s="93"/>
      <c r="AI121" s="93"/>
      <c r="AJ121" s="93"/>
      <c r="AK121" s="89"/>
      <c r="AL121" s="73"/>
      <c r="AM121" s="73"/>
      <c r="AN121" s="73"/>
      <c r="AO121" s="74"/>
      <c r="AP121" s="73"/>
      <c r="AQ121" s="80"/>
      <c r="AR121" s="73"/>
      <c r="AS121" s="96"/>
      <c r="AT121" s="94"/>
      <c r="AU121" s="94"/>
      <c r="AV121" s="94"/>
      <c r="AW121" s="99"/>
      <c r="AX121" s="98"/>
      <c r="AY121" s="90"/>
      <c r="AZ121" s="90"/>
      <c r="BA121" s="91"/>
      <c r="BB121" s="92"/>
      <c r="BC121" s="88"/>
      <c r="BD121" s="88"/>
      <c r="BE121" s="88"/>
      <c r="BF121" s="88"/>
      <c r="BG121" s="88"/>
      <c r="BH121" s="88"/>
      <c r="BI121" s="88"/>
      <c r="BJ121" s="88"/>
      <c r="BK121" s="88"/>
      <c r="BL121" s="88"/>
      <c r="BM121" s="88"/>
      <c r="BN121" s="88"/>
      <c r="BO121" s="88"/>
      <c r="BP121" s="88"/>
      <c r="BQ121" s="88"/>
    </row>
    <row r="122" spans="1:69" ht="15.75" customHeight="1" x14ac:dyDescent="0.2">
      <c r="A122" s="93"/>
      <c r="B122" s="93"/>
      <c r="C122" s="93"/>
      <c r="D122" s="102"/>
      <c r="E122" s="103"/>
      <c r="F122" s="93"/>
      <c r="G122" s="93"/>
      <c r="H122" s="93"/>
      <c r="I122" s="93"/>
      <c r="J122" s="93"/>
      <c r="K122" s="93"/>
      <c r="L122" s="93"/>
      <c r="M122" s="93"/>
      <c r="N122" s="93"/>
      <c r="O122" s="93"/>
      <c r="P122" s="93"/>
      <c r="Q122" s="101"/>
      <c r="R122" s="93"/>
      <c r="S122" s="93"/>
      <c r="T122" s="93"/>
      <c r="U122" s="93"/>
      <c r="V122" s="93"/>
      <c r="W122" s="93"/>
      <c r="X122" s="93"/>
      <c r="Y122" s="104"/>
      <c r="Z122" s="93"/>
      <c r="AA122" s="93"/>
      <c r="AB122" s="93"/>
      <c r="AC122" s="93"/>
      <c r="AD122" s="93"/>
      <c r="AE122" s="93"/>
      <c r="AF122" s="93"/>
      <c r="AG122" s="93"/>
      <c r="AH122" s="93"/>
      <c r="AI122" s="93"/>
      <c r="AJ122" s="93"/>
      <c r="AK122" s="89"/>
      <c r="AL122" s="73"/>
      <c r="AM122" s="73"/>
      <c r="AN122" s="73"/>
      <c r="AO122" s="74"/>
      <c r="AP122" s="73"/>
      <c r="AQ122" s="80"/>
      <c r="AR122" s="73"/>
      <c r="AS122" s="96"/>
      <c r="AT122" s="94"/>
      <c r="AU122" s="94"/>
      <c r="AV122" s="94"/>
      <c r="AW122" s="99"/>
      <c r="AX122" s="98"/>
      <c r="AY122" s="90"/>
      <c r="AZ122" s="90"/>
      <c r="BA122" s="91"/>
      <c r="BB122" s="92"/>
      <c r="BC122" s="88"/>
      <c r="BD122" s="88"/>
      <c r="BE122" s="88"/>
      <c r="BF122" s="88"/>
      <c r="BG122" s="88"/>
      <c r="BH122" s="88"/>
      <c r="BI122" s="88"/>
      <c r="BJ122" s="88"/>
      <c r="BK122" s="88"/>
      <c r="BL122" s="88"/>
      <c r="BM122" s="88"/>
      <c r="BN122" s="88"/>
      <c r="BO122" s="88"/>
      <c r="BP122" s="88"/>
      <c r="BQ122" s="88"/>
    </row>
    <row r="123" spans="1:69" ht="15.75" customHeight="1" x14ac:dyDescent="0.2">
      <c r="A123" s="93"/>
      <c r="B123" s="93"/>
      <c r="C123" s="93"/>
      <c r="D123" s="102"/>
      <c r="E123" s="103"/>
      <c r="F123" s="93"/>
      <c r="G123" s="93"/>
      <c r="H123" s="93"/>
      <c r="I123" s="93"/>
      <c r="J123" s="93"/>
      <c r="K123" s="93"/>
      <c r="L123" s="93"/>
      <c r="M123" s="93"/>
      <c r="N123" s="93"/>
      <c r="O123" s="93"/>
      <c r="P123" s="93"/>
      <c r="Q123" s="101"/>
      <c r="R123" s="93"/>
      <c r="S123" s="93"/>
      <c r="T123" s="93"/>
      <c r="U123" s="93"/>
      <c r="V123" s="93"/>
      <c r="W123" s="93"/>
      <c r="X123" s="93"/>
      <c r="Y123" s="104"/>
      <c r="Z123" s="93"/>
      <c r="AA123" s="93"/>
      <c r="AB123" s="93"/>
      <c r="AC123" s="93"/>
      <c r="AD123" s="93"/>
      <c r="AE123" s="93"/>
      <c r="AF123" s="93"/>
      <c r="AG123" s="93"/>
      <c r="AH123" s="93"/>
      <c r="AI123" s="93"/>
      <c r="AJ123" s="93"/>
      <c r="AK123" s="89"/>
      <c r="AL123" s="73"/>
      <c r="AM123" s="73"/>
      <c r="AN123" s="73"/>
      <c r="AO123" s="74"/>
      <c r="AP123" s="73"/>
      <c r="AQ123" s="80"/>
      <c r="AR123" s="73"/>
      <c r="AS123" s="96"/>
      <c r="AT123" s="94"/>
      <c r="AU123" s="94"/>
      <c r="AV123" s="94"/>
      <c r="AW123" s="99"/>
      <c r="AX123" s="98"/>
      <c r="AY123" s="90"/>
      <c r="AZ123" s="90"/>
      <c r="BA123" s="91"/>
      <c r="BB123" s="92"/>
      <c r="BC123" s="88"/>
      <c r="BD123" s="88"/>
      <c r="BE123" s="88"/>
      <c r="BF123" s="88"/>
      <c r="BG123" s="88"/>
      <c r="BH123" s="88"/>
      <c r="BI123" s="88"/>
      <c r="BJ123" s="88"/>
      <c r="BK123" s="88"/>
      <c r="BL123" s="88"/>
      <c r="BM123" s="88"/>
      <c r="BN123" s="88"/>
      <c r="BO123" s="88"/>
      <c r="BP123" s="88"/>
      <c r="BQ123" s="88"/>
    </row>
    <row r="124" spans="1:69" ht="15.75" customHeight="1" x14ac:dyDescent="0.2">
      <c r="A124" s="93"/>
      <c r="B124" s="93"/>
      <c r="C124" s="93"/>
      <c r="D124" s="102"/>
      <c r="E124" s="103"/>
      <c r="F124" s="93"/>
      <c r="G124" s="93"/>
      <c r="H124" s="93"/>
      <c r="I124" s="93"/>
      <c r="J124" s="93"/>
      <c r="K124" s="93"/>
      <c r="L124" s="93"/>
      <c r="M124" s="93"/>
      <c r="N124" s="93"/>
      <c r="O124" s="93"/>
      <c r="P124" s="93"/>
      <c r="Q124" s="101"/>
      <c r="R124" s="93"/>
      <c r="S124" s="93"/>
      <c r="T124" s="93"/>
      <c r="U124" s="93"/>
      <c r="V124" s="93"/>
      <c r="W124" s="93"/>
      <c r="X124" s="93"/>
      <c r="Y124" s="104"/>
      <c r="Z124" s="93"/>
      <c r="AA124" s="93"/>
      <c r="AB124" s="93"/>
      <c r="AC124" s="93"/>
      <c r="AD124" s="93"/>
      <c r="AE124" s="93"/>
      <c r="AF124" s="93"/>
      <c r="AG124" s="93"/>
      <c r="AH124" s="93"/>
      <c r="AI124" s="93"/>
      <c r="AJ124" s="93"/>
      <c r="AK124" s="89"/>
      <c r="AL124" s="73"/>
      <c r="AM124" s="73"/>
      <c r="AN124" s="73"/>
      <c r="AO124" s="74"/>
      <c r="AP124" s="73"/>
      <c r="AQ124" s="80"/>
      <c r="AR124" s="73"/>
      <c r="AS124" s="96"/>
      <c r="AT124" s="94"/>
      <c r="AU124" s="94"/>
      <c r="AV124" s="94"/>
      <c r="AW124" s="99"/>
      <c r="AX124" s="98"/>
      <c r="AY124" s="90"/>
      <c r="AZ124" s="90"/>
      <c r="BA124" s="91"/>
      <c r="BB124" s="92"/>
      <c r="BC124" s="88"/>
      <c r="BD124" s="88"/>
      <c r="BE124" s="88"/>
      <c r="BF124" s="88"/>
      <c r="BG124" s="88"/>
      <c r="BH124" s="88"/>
      <c r="BI124" s="88"/>
      <c r="BJ124" s="88"/>
      <c r="BK124" s="88"/>
      <c r="BL124" s="88"/>
      <c r="BM124" s="88"/>
      <c r="BN124" s="88"/>
      <c r="BO124" s="88"/>
      <c r="BP124" s="88"/>
      <c r="BQ124" s="88"/>
    </row>
    <row r="125" spans="1:69" ht="15.75" customHeight="1" x14ac:dyDescent="0.2">
      <c r="A125" s="93"/>
      <c r="B125" s="93"/>
      <c r="C125" s="93"/>
      <c r="D125" s="102"/>
      <c r="E125" s="103"/>
      <c r="F125" s="93"/>
      <c r="G125" s="93"/>
      <c r="H125" s="93"/>
      <c r="I125" s="93"/>
      <c r="J125" s="93"/>
      <c r="K125" s="93"/>
      <c r="L125" s="93"/>
      <c r="M125" s="93"/>
      <c r="N125" s="93"/>
      <c r="O125" s="93"/>
      <c r="P125" s="93"/>
      <c r="Q125" s="101"/>
      <c r="R125" s="93"/>
      <c r="S125" s="93"/>
      <c r="T125" s="93"/>
      <c r="U125" s="93"/>
      <c r="V125" s="93"/>
      <c r="W125" s="93"/>
      <c r="X125" s="93"/>
      <c r="Y125" s="104"/>
      <c r="Z125" s="93"/>
      <c r="AA125" s="93"/>
      <c r="AB125" s="93"/>
      <c r="AC125" s="93"/>
      <c r="AD125" s="93"/>
      <c r="AE125" s="93"/>
      <c r="AF125" s="93"/>
      <c r="AG125" s="93"/>
      <c r="AH125" s="93"/>
      <c r="AI125" s="93"/>
      <c r="AJ125" s="93"/>
      <c r="AK125" s="89"/>
      <c r="AL125" s="73"/>
      <c r="AM125" s="73"/>
      <c r="AN125" s="73"/>
      <c r="AO125" s="74"/>
      <c r="AP125" s="73"/>
      <c r="AQ125" s="80"/>
      <c r="AR125" s="73"/>
      <c r="AS125" s="96"/>
      <c r="AT125" s="94"/>
      <c r="AU125" s="94"/>
      <c r="AV125" s="94"/>
      <c r="AW125" s="99"/>
      <c r="AX125" s="98"/>
      <c r="AY125" s="90"/>
      <c r="AZ125" s="90"/>
      <c r="BA125" s="91"/>
      <c r="BB125" s="92"/>
      <c r="BC125" s="88"/>
      <c r="BD125" s="88"/>
      <c r="BE125" s="88"/>
      <c r="BF125" s="88"/>
      <c r="BG125" s="88"/>
      <c r="BH125" s="88"/>
      <c r="BI125" s="88"/>
      <c r="BJ125" s="88"/>
      <c r="BK125" s="88"/>
      <c r="BL125" s="88"/>
      <c r="BM125" s="88"/>
      <c r="BN125" s="88"/>
      <c r="BO125" s="88"/>
      <c r="BP125" s="88"/>
      <c r="BQ125" s="88"/>
    </row>
    <row r="126" spans="1:69" ht="15.75" customHeight="1" x14ac:dyDescent="0.2">
      <c r="A126" s="93"/>
      <c r="B126" s="93"/>
      <c r="C126" s="93"/>
      <c r="D126" s="102"/>
      <c r="E126" s="103"/>
      <c r="F126" s="93"/>
      <c r="G126" s="93"/>
      <c r="H126" s="93"/>
      <c r="I126" s="93"/>
      <c r="J126" s="93"/>
      <c r="K126" s="93"/>
      <c r="L126" s="93"/>
      <c r="M126" s="93"/>
      <c r="N126" s="93"/>
      <c r="O126" s="93"/>
      <c r="P126" s="93"/>
      <c r="Q126" s="101"/>
      <c r="R126" s="93"/>
      <c r="S126" s="93"/>
      <c r="T126" s="93"/>
      <c r="U126" s="93"/>
      <c r="V126" s="93"/>
      <c r="W126" s="93"/>
      <c r="X126" s="93"/>
      <c r="Y126" s="104"/>
      <c r="Z126" s="93"/>
      <c r="AA126" s="93"/>
      <c r="AB126" s="93"/>
      <c r="AC126" s="93"/>
      <c r="AD126" s="93"/>
      <c r="AE126" s="93"/>
      <c r="AF126" s="93"/>
      <c r="AG126" s="93"/>
      <c r="AH126" s="93"/>
      <c r="AI126" s="93"/>
      <c r="AJ126" s="93"/>
      <c r="AK126" s="89"/>
      <c r="AL126" s="73"/>
      <c r="AM126" s="73"/>
      <c r="AN126" s="73"/>
      <c r="AO126" s="74"/>
      <c r="AP126" s="73"/>
      <c r="AQ126" s="80"/>
      <c r="AR126" s="73"/>
      <c r="AS126" s="96"/>
      <c r="AT126" s="94"/>
      <c r="AU126" s="94"/>
      <c r="AV126" s="94"/>
      <c r="AW126" s="99"/>
      <c r="AX126" s="98"/>
      <c r="AY126" s="90"/>
      <c r="AZ126" s="90"/>
      <c r="BA126" s="91"/>
      <c r="BB126" s="92"/>
      <c r="BC126" s="88"/>
      <c r="BD126" s="88"/>
      <c r="BE126" s="88"/>
      <c r="BF126" s="88"/>
      <c r="BG126" s="88"/>
      <c r="BH126" s="88"/>
      <c r="BI126" s="88"/>
      <c r="BJ126" s="88"/>
      <c r="BK126" s="88"/>
      <c r="BL126" s="88"/>
      <c r="BM126" s="88"/>
      <c r="BN126" s="88"/>
      <c r="BO126" s="88"/>
      <c r="BP126" s="88"/>
      <c r="BQ126" s="88"/>
    </row>
    <row r="127" spans="1:69" ht="15.75" customHeight="1" x14ac:dyDescent="0.2">
      <c r="A127" s="93"/>
      <c r="B127" s="93"/>
      <c r="C127" s="93"/>
      <c r="D127" s="102"/>
      <c r="E127" s="103"/>
      <c r="F127" s="93"/>
      <c r="G127" s="93"/>
      <c r="H127" s="93"/>
      <c r="I127" s="93"/>
      <c r="J127" s="93"/>
      <c r="K127" s="93"/>
      <c r="L127" s="93"/>
      <c r="M127" s="93"/>
      <c r="N127" s="93"/>
      <c r="O127" s="93"/>
      <c r="P127" s="93"/>
      <c r="Q127" s="101"/>
      <c r="R127" s="93"/>
      <c r="S127" s="93"/>
      <c r="T127" s="93"/>
      <c r="U127" s="93"/>
      <c r="V127" s="93"/>
      <c r="W127" s="93"/>
      <c r="X127" s="93"/>
      <c r="Y127" s="104"/>
      <c r="Z127" s="93"/>
      <c r="AA127" s="93"/>
      <c r="AB127" s="93"/>
      <c r="AC127" s="93"/>
      <c r="AD127" s="93"/>
      <c r="AE127" s="93"/>
      <c r="AF127" s="93"/>
      <c r="AG127" s="93"/>
      <c r="AH127" s="93"/>
      <c r="AI127" s="93"/>
      <c r="AJ127" s="93"/>
      <c r="AK127" s="89"/>
      <c r="AL127" s="73"/>
      <c r="AM127" s="73"/>
      <c r="AN127" s="73"/>
      <c r="AO127" s="74"/>
      <c r="AP127" s="73"/>
      <c r="AQ127" s="80"/>
      <c r="AR127" s="73"/>
      <c r="AS127" s="96"/>
      <c r="AT127" s="94"/>
      <c r="AU127" s="94"/>
      <c r="AV127" s="94"/>
      <c r="AW127" s="99"/>
      <c r="AX127" s="98"/>
      <c r="AY127" s="90"/>
      <c r="AZ127" s="90"/>
      <c r="BA127" s="91"/>
      <c r="BB127" s="92"/>
      <c r="BC127" s="88"/>
      <c r="BD127" s="88"/>
      <c r="BE127" s="88"/>
      <c r="BF127" s="88"/>
      <c r="BG127" s="88"/>
      <c r="BH127" s="88"/>
      <c r="BI127" s="88"/>
      <c r="BJ127" s="88"/>
      <c r="BK127" s="88"/>
      <c r="BL127" s="88"/>
      <c r="BM127" s="88"/>
      <c r="BN127" s="88"/>
      <c r="BO127" s="88"/>
      <c r="BP127" s="88"/>
      <c r="BQ127" s="88"/>
    </row>
    <row r="128" spans="1:69" ht="15.75" customHeight="1" x14ac:dyDescent="0.2">
      <c r="A128" s="93"/>
      <c r="B128" s="93"/>
      <c r="C128" s="93"/>
      <c r="D128" s="102"/>
      <c r="E128" s="103"/>
      <c r="F128" s="93"/>
      <c r="G128" s="93"/>
      <c r="H128" s="93"/>
      <c r="I128" s="93"/>
      <c r="J128" s="93"/>
      <c r="K128" s="93"/>
      <c r="L128" s="93"/>
      <c r="M128" s="93"/>
      <c r="N128" s="93"/>
      <c r="O128" s="93"/>
      <c r="P128" s="93"/>
      <c r="Q128" s="101"/>
      <c r="R128" s="93"/>
      <c r="S128" s="93"/>
      <c r="T128" s="93"/>
      <c r="U128" s="93"/>
      <c r="V128" s="93"/>
      <c r="W128" s="93"/>
      <c r="X128" s="93"/>
      <c r="Y128" s="104"/>
      <c r="Z128" s="93"/>
      <c r="AA128" s="93"/>
      <c r="AB128" s="93"/>
      <c r="AC128" s="93"/>
      <c r="AD128" s="93"/>
      <c r="AE128" s="93"/>
      <c r="AF128" s="93"/>
      <c r="AG128" s="93"/>
      <c r="AH128" s="93"/>
      <c r="AI128" s="93"/>
      <c r="AJ128" s="93"/>
      <c r="AK128" s="89"/>
      <c r="AL128" s="73"/>
      <c r="AM128" s="73"/>
      <c r="AN128" s="73"/>
      <c r="AO128" s="74"/>
      <c r="AP128" s="73"/>
      <c r="AQ128" s="80"/>
      <c r="AR128" s="73"/>
      <c r="AS128" s="96"/>
      <c r="AT128" s="94"/>
      <c r="AU128" s="94"/>
      <c r="AV128" s="94"/>
      <c r="AW128" s="99"/>
      <c r="AX128" s="98"/>
      <c r="AY128" s="90"/>
      <c r="AZ128" s="90"/>
      <c r="BA128" s="91"/>
      <c r="BB128" s="92"/>
      <c r="BC128" s="88"/>
      <c r="BD128" s="88"/>
      <c r="BE128" s="88"/>
      <c r="BF128" s="88"/>
      <c r="BG128" s="88"/>
      <c r="BH128" s="88"/>
      <c r="BI128" s="88"/>
      <c r="BJ128" s="88"/>
      <c r="BK128" s="88"/>
      <c r="BL128" s="88"/>
      <c r="BM128" s="88"/>
      <c r="BN128" s="88"/>
      <c r="BO128" s="88"/>
      <c r="BP128" s="88"/>
      <c r="BQ128" s="88"/>
    </row>
    <row r="129" spans="1:69" ht="15.75" customHeight="1" x14ac:dyDescent="0.2">
      <c r="A129" s="93"/>
      <c r="B129" s="93"/>
      <c r="C129" s="93"/>
      <c r="D129" s="102"/>
      <c r="E129" s="103"/>
      <c r="F129" s="93"/>
      <c r="G129" s="93"/>
      <c r="H129" s="93"/>
      <c r="I129" s="93"/>
      <c r="J129" s="93"/>
      <c r="K129" s="93"/>
      <c r="L129" s="93"/>
      <c r="M129" s="93"/>
      <c r="N129" s="93"/>
      <c r="O129" s="93"/>
      <c r="P129" s="93"/>
      <c r="Q129" s="101"/>
      <c r="R129" s="93"/>
      <c r="S129" s="93"/>
      <c r="T129" s="93"/>
      <c r="U129" s="93"/>
      <c r="V129" s="93"/>
      <c r="W129" s="93"/>
      <c r="X129" s="93"/>
      <c r="Y129" s="104"/>
      <c r="Z129" s="93"/>
      <c r="AA129" s="93"/>
      <c r="AB129" s="93"/>
      <c r="AC129" s="93"/>
      <c r="AD129" s="93"/>
      <c r="AE129" s="93"/>
      <c r="AF129" s="93"/>
      <c r="AG129" s="93"/>
      <c r="AH129" s="93"/>
      <c r="AI129" s="93"/>
      <c r="AJ129" s="93"/>
      <c r="AK129" s="89"/>
      <c r="AL129" s="73"/>
      <c r="AM129" s="73"/>
      <c r="AN129" s="73"/>
      <c r="AO129" s="74"/>
      <c r="AP129" s="73"/>
      <c r="AQ129" s="80"/>
      <c r="AR129" s="73"/>
      <c r="AS129" s="96"/>
      <c r="AT129" s="94"/>
      <c r="AU129" s="94"/>
      <c r="AV129" s="94"/>
      <c r="AW129" s="99"/>
      <c r="AX129" s="98"/>
      <c r="AY129" s="90"/>
      <c r="AZ129" s="90"/>
      <c r="BA129" s="91"/>
      <c r="BB129" s="92"/>
      <c r="BC129" s="88"/>
      <c r="BD129" s="88"/>
      <c r="BE129" s="88"/>
      <c r="BF129" s="88"/>
      <c r="BG129" s="88"/>
      <c r="BH129" s="88"/>
      <c r="BI129" s="88"/>
      <c r="BJ129" s="88"/>
      <c r="BK129" s="88"/>
      <c r="BL129" s="88"/>
      <c r="BM129" s="88"/>
      <c r="BN129" s="88"/>
      <c r="BO129" s="88"/>
      <c r="BP129" s="88"/>
      <c r="BQ129" s="88"/>
    </row>
    <row r="130" spans="1:69" ht="15.75" customHeight="1" x14ac:dyDescent="0.2">
      <c r="A130" s="93"/>
      <c r="B130" s="93"/>
      <c r="C130" s="93"/>
      <c r="D130" s="102"/>
      <c r="E130" s="103"/>
      <c r="F130" s="93"/>
      <c r="G130" s="93"/>
      <c r="H130" s="93"/>
      <c r="I130" s="93"/>
      <c r="J130" s="93"/>
      <c r="K130" s="93"/>
      <c r="L130" s="93"/>
      <c r="M130" s="93"/>
      <c r="N130" s="93"/>
      <c r="O130" s="93"/>
      <c r="P130" s="93"/>
      <c r="Q130" s="101"/>
      <c r="R130" s="93"/>
      <c r="S130" s="93"/>
      <c r="T130" s="93"/>
      <c r="U130" s="93"/>
      <c r="V130" s="93"/>
      <c r="W130" s="93"/>
      <c r="X130" s="93"/>
      <c r="Y130" s="104"/>
      <c r="Z130" s="93"/>
      <c r="AA130" s="93"/>
      <c r="AB130" s="93"/>
      <c r="AC130" s="93"/>
      <c r="AD130" s="93"/>
      <c r="AE130" s="93"/>
      <c r="AF130" s="93"/>
      <c r="AG130" s="93"/>
      <c r="AH130" s="93"/>
      <c r="AI130" s="93"/>
      <c r="AJ130" s="93"/>
      <c r="AK130" s="89"/>
      <c r="AL130" s="73"/>
      <c r="AM130" s="73"/>
      <c r="AN130" s="73"/>
      <c r="AO130" s="74"/>
      <c r="AP130" s="73"/>
      <c r="AQ130" s="80"/>
      <c r="AR130" s="73"/>
      <c r="AS130" s="96"/>
      <c r="AT130" s="94"/>
      <c r="AU130" s="94"/>
      <c r="AV130" s="94"/>
      <c r="AW130" s="99"/>
      <c r="AX130" s="98"/>
      <c r="AY130" s="90"/>
      <c r="AZ130" s="90"/>
      <c r="BA130" s="91"/>
      <c r="BB130" s="92"/>
      <c r="BC130" s="88"/>
      <c r="BD130" s="88"/>
      <c r="BE130" s="88"/>
      <c r="BF130" s="88"/>
      <c r="BG130" s="88"/>
      <c r="BH130" s="88"/>
      <c r="BI130" s="88"/>
      <c r="BJ130" s="88"/>
      <c r="BK130" s="88"/>
      <c r="BL130" s="88"/>
      <c r="BM130" s="88"/>
      <c r="BN130" s="88"/>
      <c r="BO130" s="88"/>
      <c r="BP130" s="88"/>
      <c r="BQ130" s="88"/>
    </row>
    <row r="131" spans="1:69" ht="15.75" customHeight="1" x14ac:dyDescent="0.2">
      <c r="A131" s="93"/>
      <c r="B131" s="93"/>
      <c r="C131" s="93"/>
      <c r="D131" s="102"/>
      <c r="E131" s="103"/>
      <c r="F131" s="93"/>
      <c r="G131" s="93"/>
      <c r="H131" s="93"/>
      <c r="I131" s="93"/>
      <c r="J131" s="93"/>
      <c r="K131" s="93"/>
      <c r="L131" s="93"/>
      <c r="M131" s="93"/>
      <c r="N131" s="93"/>
      <c r="O131" s="93"/>
      <c r="P131" s="93"/>
      <c r="Q131" s="101"/>
      <c r="R131" s="93"/>
      <c r="S131" s="93"/>
      <c r="T131" s="93"/>
      <c r="U131" s="93"/>
      <c r="V131" s="93"/>
      <c r="W131" s="93"/>
      <c r="X131" s="93"/>
      <c r="Y131" s="104"/>
      <c r="Z131" s="93"/>
      <c r="AA131" s="93"/>
      <c r="AB131" s="93"/>
      <c r="AC131" s="93"/>
      <c r="AD131" s="93"/>
      <c r="AE131" s="93"/>
      <c r="AF131" s="93"/>
      <c r="AG131" s="93"/>
      <c r="AH131" s="93"/>
      <c r="AI131" s="93"/>
      <c r="AJ131" s="93"/>
      <c r="AK131" s="89"/>
      <c r="AL131" s="73"/>
      <c r="AM131" s="73"/>
      <c r="AN131" s="73"/>
      <c r="AO131" s="74"/>
      <c r="AP131" s="73"/>
      <c r="AQ131" s="80"/>
      <c r="AR131" s="73"/>
      <c r="AS131" s="96"/>
      <c r="AT131" s="94"/>
      <c r="AU131" s="94"/>
      <c r="AV131" s="94"/>
      <c r="AW131" s="99"/>
      <c r="AX131" s="98"/>
      <c r="AY131" s="90"/>
      <c r="AZ131" s="90"/>
      <c r="BA131" s="91"/>
      <c r="BB131" s="92"/>
      <c r="BC131" s="88"/>
      <c r="BD131" s="88"/>
      <c r="BE131" s="88"/>
      <c r="BF131" s="88"/>
      <c r="BG131" s="88"/>
      <c r="BH131" s="88"/>
      <c r="BI131" s="88"/>
      <c r="BJ131" s="88"/>
      <c r="BK131" s="88"/>
      <c r="BL131" s="88"/>
      <c r="BM131" s="88"/>
      <c r="BN131" s="88"/>
      <c r="BO131" s="88"/>
      <c r="BP131" s="88"/>
      <c r="BQ131" s="88"/>
    </row>
    <row r="132" spans="1:69" ht="15.75" customHeight="1" x14ac:dyDescent="0.2">
      <c r="A132" s="93"/>
      <c r="B132" s="93"/>
      <c r="C132" s="93"/>
      <c r="D132" s="102"/>
      <c r="E132" s="103"/>
      <c r="F132" s="93"/>
      <c r="G132" s="93"/>
      <c r="H132" s="93"/>
      <c r="I132" s="93"/>
      <c r="J132" s="93"/>
      <c r="K132" s="93"/>
      <c r="L132" s="93"/>
      <c r="M132" s="93"/>
      <c r="N132" s="93"/>
      <c r="O132" s="93"/>
      <c r="P132" s="93"/>
      <c r="Q132" s="101"/>
      <c r="R132" s="93"/>
      <c r="S132" s="93"/>
      <c r="T132" s="93"/>
      <c r="U132" s="93"/>
      <c r="V132" s="93"/>
      <c r="W132" s="93"/>
      <c r="X132" s="93"/>
      <c r="Y132" s="104"/>
      <c r="Z132" s="93"/>
      <c r="AA132" s="93"/>
      <c r="AB132" s="93"/>
      <c r="AC132" s="93"/>
      <c r="AD132" s="93"/>
      <c r="AE132" s="93"/>
      <c r="AF132" s="93"/>
      <c r="AG132" s="93"/>
      <c r="AH132" s="93"/>
      <c r="AI132" s="93"/>
      <c r="AJ132" s="93"/>
      <c r="AK132" s="89"/>
      <c r="AL132" s="73"/>
      <c r="AM132" s="73"/>
      <c r="AN132" s="73"/>
      <c r="AO132" s="74"/>
      <c r="AP132" s="73"/>
      <c r="AQ132" s="80"/>
      <c r="AR132" s="73"/>
      <c r="AS132" s="96"/>
      <c r="AT132" s="94"/>
      <c r="AU132" s="94"/>
      <c r="AV132" s="94"/>
      <c r="AW132" s="99"/>
      <c r="AX132" s="98"/>
      <c r="AY132" s="90"/>
      <c r="AZ132" s="90"/>
      <c r="BA132" s="91"/>
      <c r="BB132" s="92"/>
      <c r="BC132" s="88"/>
      <c r="BD132" s="88"/>
      <c r="BE132" s="88"/>
      <c r="BF132" s="88"/>
      <c r="BG132" s="88"/>
      <c r="BH132" s="88"/>
      <c r="BI132" s="88"/>
      <c r="BJ132" s="88"/>
      <c r="BK132" s="88"/>
      <c r="BL132" s="88"/>
      <c r="BM132" s="88"/>
      <c r="BN132" s="88"/>
      <c r="BO132" s="88"/>
      <c r="BP132" s="88"/>
      <c r="BQ132" s="88"/>
    </row>
    <row r="133" spans="1:69" ht="15.75" customHeight="1" x14ac:dyDescent="0.2">
      <c r="A133" s="93"/>
      <c r="B133" s="93"/>
      <c r="C133" s="93"/>
      <c r="D133" s="102"/>
      <c r="E133" s="103"/>
      <c r="F133" s="93"/>
      <c r="G133" s="93"/>
      <c r="H133" s="93"/>
      <c r="I133" s="93"/>
      <c r="J133" s="93"/>
      <c r="K133" s="93"/>
      <c r="L133" s="93"/>
      <c r="M133" s="93"/>
      <c r="N133" s="93"/>
      <c r="O133" s="93"/>
      <c r="P133" s="93"/>
      <c r="Q133" s="101"/>
      <c r="R133" s="93"/>
      <c r="S133" s="93"/>
      <c r="T133" s="93"/>
      <c r="U133" s="93"/>
      <c r="V133" s="93"/>
      <c r="W133" s="93"/>
      <c r="X133" s="93"/>
      <c r="Y133" s="104"/>
      <c r="Z133" s="93"/>
      <c r="AA133" s="93"/>
      <c r="AB133" s="93"/>
      <c r="AC133" s="93"/>
      <c r="AD133" s="93"/>
      <c r="AE133" s="93"/>
      <c r="AF133" s="93"/>
      <c r="AG133" s="93"/>
      <c r="AH133" s="93"/>
      <c r="AI133" s="93"/>
      <c r="AJ133" s="93"/>
      <c r="AK133" s="89"/>
      <c r="AL133" s="73"/>
      <c r="AM133" s="73"/>
      <c r="AN133" s="73"/>
      <c r="AO133" s="74"/>
      <c r="AP133" s="73"/>
      <c r="AQ133" s="80"/>
      <c r="AR133" s="73"/>
      <c r="AS133" s="96"/>
      <c r="AT133" s="94"/>
      <c r="AU133" s="94"/>
      <c r="AV133" s="94"/>
      <c r="AW133" s="99"/>
      <c r="AX133" s="98"/>
      <c r="AY133" s="90"/>
      <c r="AZ133" s="90"/>
      <c r="BA133" s="91"/>
      <c r="BB133" s="92"/>
      <c r="BC133" s="88"/>
      <c r="BD133" s="88"/>
      <c r="BE133" s="88"/>
      <c r="BF133" s="88"/>
      <c r="BG133" s="88"/>
      <c r="BH133" s="88"/>
      <c r="BI133" s="88"/>
      <c r="BJ133" s="88"/>
      <c r="BK133" s="88"/>
      <c r="BL133" s="88"/>
      <c r="BM133" s="88"/>
      <c r="BN133" s="88"/>
      <c r="BO133" s="88"/>
      <c r="BP133" s="88"/>
      <c r="BQ133" s="88"/>
    </row>
    <row r="134" spans="1:69" ht="15.75" customHeight="1" x14ac:dyDescent="0.2">
      <c r="A134" s="93"/>
      <c r="B134" s="93"/>
      <c r="C134" s="93"/>
      <c r="D134" s="102"/>
      <c r="E134" s="103"/>
      <c r="F134" s="93"/>
      <c r="G134" s="93"/>
      <c r="H134" s="93"/>
      <c r="I134" s="93"/>
      <c r="J134" s="93"/>
      <c r="K134" s="93"/>
      <c r="L134" s="93"/>
      <c r="M134" s="93"/>
      <c r="N134" s="93"/>
      <c r="O134" s="93"/>
      <c r="P134" s="93"/>
      <c r="Q134" s="101"/>
      <c r="R134" s="93"/>
      <c r="S134" s="93"/>
      <c r="T134" s="93"/>
      <c r="U134" s="93"/>
      <c r="V134" s="93"/>
      <c r="W134" s="93"/>
      <c r="X134" s="93"/>
      <c r="Y134" s="104"/>
      <c r="Z134" s="93"/>
      <c r="AA134" s="93"/>
      <c r="AB134" s="93"/>
      <c r="AC134" s="93"/>
      <c r="AD134" s="93"/>
      <c r="AE134" s="93"/>
      <c r="AF134" s="93"/>
      <c r="AG134" s="93"/>
      <c r="AH134" s="93"/>
      <c r="AI134" s="93"/>
      <c r="AJ134" s="93"/>
      <c r="AK134" s="89"/>
      <c r="AL134" s="73"/>
      <c r="AM134" s="73"/>
      <c r="AN134" s="73"/>
      <c r="AO134" s="74"/>
      <c r="AP134" s="73"/>
      <c r="AQ134" s="80"/>
      <c r="AR134" s="73"/>
      <c r="AS134" s="96"/>
      <c r="AT134" s="94"/>
      <c r="AU134" s="94"/>
      <c r="AV134" s="94"/>
      <c r="AW134" s="99"/>
      <c r="AX134" s="98"/>
      <c r="AY134" s="90"/>
      <c r="AZ134" s="90"/>
      <c r="BA134" s="91"/>
      <c r="BB134" s="92"/>
      <c r="BC134" s="88"/>
      <c r="BD134" s="88"/>
      <c r="BE134" s="88"/>
      <c r="BF134" s="88"/>
      <c r="BG134" s="88"/>
      <c r="BH134" s="88"/>
      <c r="BI134" s="88"/>
      <c r="BJ134" s="88"/>
      <c r="BK134" s="88"/>
      <c r="BL134" s="88"/>
      <c r="BM134" s="88"/>
      <c r="BN134" s="88"/>
      <c r="BO134" s="88"/>
      <c r="BP134" s="88"/>
      <c r="BQ134" s="88"/>
    </row>
    <row r="135" spans="1:69" ht="15.75" customHeight="1" x14ac:dyDescent="0.2">
      <c r="A135" s="93"/>
      <c r="B135" s="93"/>
      <c r="C135" s="93"/>
      <c r="D135" s="102"/>
      <c r="E135" s="103"/>
      <c r="F135" s="93"/>
      <c r="G135" s="93"/>
      <c r="H135" s="93"/>
      <c r="I135" s="93"/>
      <c r="J135" s="93"/>
      <c r="K135" s="93"/>
      <c r="L135" s="93"/>
      <c r="M135" s="93"/>
      <c r="N135" s="93"/>
      <c r="O135" s="93"/>
      <c r="P135" s="93"/>
      <c r="Q135" s="101"/>
      <c r="R135" s="93"/>
      <c r="S135" s="93"/>
      <c r="T135" s="93"/>
      <c r="U135" s="93"/>
      <c r="V135" s="93"/>
      <c r="W135" s="93"/>
      <c r="X135" s="93"/>
      <c r="Y135" s="104"/>
      <c r="Z135" s="93"/>
      <c r="AA135" s="93"/>
      <c r="AB135" s="93"/>
      <c r="AC135" s="93"/>
      <c r="AD135" s="93"/>
      <c r="AE135" s="93"/>
      <c r="AF135" s="93"/>
      <c r="AG135" s="93"/>
      <c r="AH135" s="93"/>
      <c r="AI135" s="93"/>
      <c r="AJ135" s="93"/>
      <c r="AK135" s="89"/>
      <c r="AL135" s="73"/>
      <c r="AM135" s="73"/>
      <c r="AN135" s="73"/>
      <c r="AO135" s="74"/>
      <c r="AP135" s="73"/>
      <c r="AQ135" s="80"/>
      <c r="AR135" s="73"/>
      <c r="AS135" s="96"/>
      <c r="AT135" s="94"/>
      <c r="AU135" s="94"/>
      <c r="AV135" s="94"/>
      <c r="AW135" s="99"/>
      <c r="AX135" s="98"/>
      <c r="AY135" s="90"/>
      <c r="AZ135" s="90"/>
      <c r="BA135" s="91"/>
      <c r="BB135" s="92"/>
      <c r="BC135" s="88"/>
      <c r="BD135" s="88"/>
      <c r="BE135" s="88"/>
      <c r="BF135" s="88"/>
      <c r="BG135" s="88"/>
      <c r="BH135" s="88"/>
      <c r="BI135" s="88"/>
      <c r="BJ135" s="88"/>
      <c r="BK135" s="88"/>
      <c r="BL135" s="88"/>
      <c r="BM135" s="88"/>
      <c r="BN135" s="88"/>
      <c r="BO135" s="88"/>
      <c r="BP135" s="88"/>
      <c r="BQ135" s="88"/>
    </row>
    <row r="136" spans="1:69" ht="15.75" customHeight="1" x14ac:dyDescent="0.2">
      <c r="A136" s="93"/>
      <c r="B136" s="93"/>
      <c r="C136" s="93"/>
      <c r="D136" s="102"/>
      <c r="E136" s="103"/>
      <c r="F136" s="93"/>
      <c r="G136" s="93"/>
      <c r="H136" s="93"/>
      <c r="I136" s="93"/>
      <c r="J136" s="93"/>
      <c r="K136" s="93"/>
      <c r="L136" s="93"/>
      <c r="M136" s="93"/>
      <c r="N136" s="93"/>
      <c r="O136" s="93"/>
      <c r="P136" s="93"/>
      <c r="Q136" s="101"/>
      <c r="R136" s="93"/>
      <c r="S136" s="93"/>
      <c r="T136" s="93"/>
      <c r="U136" s="93"/>
      <c r="V136" s="93"/>
      <c r="W136" s="93"/>
      <c r="X136" s="93"/>
      <c r="Y136" s="104"/>
      <c r="Z136" s="93"/>
      <c r="AA136" s="93"/>
      <c r="AB136" s="93"/>
      <c r="AC136" s="93"/>
      <c r="AD136" s="93"/>
      <c r="AE136" s="93"/>
      <c r="AF136" s="93"/>
      <c r="AG136" s="93"/>
      <c r="AH136" s="93"/>
      <c r="AI136" s="93"/>
      <c r="AJ136" s="93"/>
      <c r="AK136" s="89"/>
      <c r="AL136" s="73"/>
      <c r="AM136" s="73"/>
      <c r="AN136" s="73"/>
      <c r="AO136" s="74"/>
      <c r="AP136" s="73"/>
      <c r="AQ136" s="80"/>
      <c r="AR136" s="73"/>
      <c r="AS136" s="96"/>
      <c r="AT136" s="94"/>
      <c r="AU136" s="94"/>
      <c r="AV136" s="94"/>
      <c r="AW136" s="99"/>
      <c r="AX136" s="98"/>
      <c r="AY136" s="90"/>
      <c r="AZ136" s="90"/>
      <c r="BA136" s="91"/>
      <c r="BB136" s="92"/>
      <c r="BC136" s="88"/>
      <c r="BD136" s="88"/>
      <c r="BE136" s="88"/>
      <c r="BF136" s="88"/>
      <c r="BG136" s="88"/>
      <c r="BH136" s="88"/>
      <c r="BI136" s="88"/>
      <c r="BJ136" s="88"/>
      <c r="BK136" s="88"/>
      <c r="BL136" s="88"/>
      <c r="BM136" s="88"/>
      <c r="BN136" s="88"/>
      <c r="BO136" s="88"/>
      <c r="BP136" s="88"/>
      <c r="BQ136" s="88"/>
    </row>
    <row r="137" spans="1:69" ht="15.75" customHeight="1" x14ac:dyDescent="0.2">
      <c r="A137" s="93"/>
      <c r="B137" s="93"/>
      <c r="C137" s="93"/>
      <c r="D137" s="102"/>
      <c r="E137" s="103"/>
      <c r="F137" s="93"/>
      <c r="G137" s="93"/>
      <c r="H137" s="93"/>
      <c r="I137" s="93"/>
      <c r="J137" s="93"/>
      <c r="K137" s="93"/>
      <c r="L137" s="93"/>
      <c r="M137" s="93"/>
      <c r="N137" s="93"/>
      <c r="O137" s="93"/>
      <c r="P137" s="93"/>
      <c r="Q137" s="101"/>
      <c r="R137" s="93"/>
      <c r="S137" s="93"/>
      <c r="T137" s="93"/>
      <c r="U137" s="93"/>
      <c r="V137" s="93"/>
      <c r="W137" s="93"/>
      <c r="X137" s="93"/>
      <c r="Y137" s="104"/>
      <c r="Z137" s="93"/>
      <c r="AA137" s="93"/>
      <c r="AB137" s="93"/>
      <c r="AC137" s="93"/>
      <c r="AD137" s="93"/>
      <c r="AE137" s="93"/>
      <c r="AF137" s="93"/>
      <c r="AG137" s="93"/>
      <c r="AH137" s="93"/>
      <c r="AI137" s="93"/>
      <c r="AJ137" s="93"/>
      <c r="AK137" s="89"/>
      <c r="AL137" s="73"/>
      <c r="AM137" s="73"/>
      <c r="AN137" s="73"/>
      <c r="AO137" s="74"/>
      <c r="AP137" s="73"/>
      <c r="AQ137" s="80"/>
      <c r="AR137" s="73"/>
      <c r="AS137" s="96"/>
      <c r="AT137" s="94"/>
      <c r="AU137" s="94"/>
      <c r="AV137" s="94"/>
      <c r="AW137" s="99"/>
      <c r="AX137" s="98"/>
      <c r="AY137" s="90"/>
      <c r="AZ137" s="90"/>
      <c r="BA137" s="91"/>
      <c r="BB137" s="92"/>
      <c r="BC137" s="88"/>
      <c r="BD137" s="88"/>
      <c r="BE137" s="88"/>
      <c r="BF137" s="88"/>
      <c r="BG137" s="88"/>
      <c r="BH137" s="88"/>
      <c r="BI137" s="88"/>
      <c r="BJ137" s="88"/>
      <c r="BK137" s="88"/>
      <c r="BL137" s="88"/>
      <c r="BM137" s="88"/>
      <c r="BN137" s="88"/>
      <c r="BO137" s="88"/>
      <c r="BP137" s="88"/>
      <c r="BQ137" s="88"/>
    </row>
    <row r="138" spans="1:69" ht="15.75" customHeight="1" x14ac:dyDescent="0.2">
      <c r="A138" s="93"/>
      <c r="B138" s="93"/>
      <c r="C138" s="93"/>
      <c r="D138" s="102"/>
      <c r="E138" s="103"/>
      <c r="F138" s="93"/>
      <c r="G138" s="93"/>
      <c r="H138" s="93"/>
      <c r="I138" s="93"/>
      <c r="J138" s="93"/>
      <c r="K138" s="93"/>
      <c r="L138" s="93"/>
      <c r="M138" s="93"/>
      <c r="N138" s="93"/>
      <c r="O138" s="93"/>
      <c r="P138" s="93"/>
      <c r="Q138" s="101"/>
      <c r="R138" s="93"/>
      <c r="S138" s="93"/>
      <c r="T138" s="93"/>
      <c r="U138" s="93"/>
      <c r="V138" s="93"/>
      <c r="W138" s="93"/>
      <c r="X138" s="93"/>
      <c r="Y138" s="104"/>
      <c r="Z138" s="93"/>
      <c r="AA138" s="93"/>
      <c r="AB138" s="93"/>
      <c r="AC138" s="93"/>
      <c r="AD138" s="93"/>
      <c r="AE138" s="93"/>
      <c r="AF138" s="93"/>
      <c r="AG138" s="93"/>
      <c r="AH138" s="93"/>
      <c r="AI138" s="93"/>
      <c r="AJ138" s="93"/>
      <c r="AK138" s="89"/>
      <c r="AL138" s="73"/>
      <c r="AM138" s="73"/>
      <c r="AN138" s="73"/>
      <c r="AO138" s="74"/>
      <c r="AP138" s="73"/>
      <c r="AQ138" s="80"/>
      <c r="AR138" s="73"/>
      <c r="AS138" s="96"/>
      <c r="AT138" s="94"/>
      <c r="AU138" s="94"/>
      <c r="AV138" s="94"/>
      <c r="AW138" s="99"/>
      <c r="AX138" s="98"/>
      <c r="AY138" s="90"/>
      <c r="AZ138" s="90"/>
      <c r="BA138" s="91"/>
      <c r="BB138" s="92"/>
      <c r="BC138" s="88"/>
      <c r="BD138" s="88"/>
      <c r="BE138" s="88"/>
      <c r="BF138" s="88"/>
      <c r="BG138" s="88"/>
      <c r="BH138" s="88"/>
      <c r="BI138" s="88"/>
      <c r="BJ138" s="88"/>
      <c r="BK138" s="88"/>
      <c r="BL138" s="88"/>
      <c r="BM138" s="88"/>
      <c r="BN138" s="88"/>
      <c r="BO138" s="88"/>
      <c r="BP138" s="88"/>
      <c r="BQ138" s="88"/>
    </row>
    <row r="139" spans="1:69" ht="15.75" customHeight="1" x14ac:dyDescent="0.2">
      <c r="A139" s="93"/>
      <c r="B139" s="93"/>
      <c r="C139" s="93"/>
      <c r="D139" s="102"/>
      <c r="E139" s="103"/>
      <c r="F139" s="93"/>
      <c r="G139" s="93"/>
      <c r="H139" s="93"/>
      <c r="I139" s="93"/>
      <c r="J139" s="93"/>
      <c r="K139" s="93"/>
      <c r="L139" s="93"/>
      <c r="M139" s="93"/>
      <c r="N139" s="93"/>
      <c r="O139" s="93"/>
      <c r="P139" s="93"/>
      <c r="Q139" s="101"/>
      <c r="R139" s="93"/>
      <c r="S139" s="93"/>
      <c r="T139" s="93"/>
      <c r="U139" s="93"/>
      <c r="V139" s="93"/>
      <c r="W139" s="93"/>
      <c r="X139" s="93"/>
      <c r="Y139" s="104"/>
      <c r="Z139" s="93"/>
      <c r="AA139" s="93"/>
      <c r="AB139" s="93"/>
      <c r="AC139" s="93"/>
      <c r="AD139" s="93"/>
      <c r="AE139" s="93"/>
      <c r="AF139" s="93"/>
      <c r="AG139" s="93"/>
      <c r="AH139" s="93"/>
      <c r="AI139" s="93"/>
      <c r="AJ139" s="93"/>
      <c r="AK139" s="89"/>
      <c r="AL139" s="73"/>
      <c r="AM139" s="73"/>
      <c r="AN139" s="73"/>
      <c r="AO139" s="74"/>
      <c r="AP139" s="73"/>
      <c r="AQ139" s="80"/>
      <c r="AR139" s="73"/>
      <c r="AS139" s="96"/>
      <c r="AT139" s="94"/>
      <c r="AU139" s="94"/>
      <c r="AV139" s="94"/>
      <c r="AW139" s="99"/>
      <c r="AX139" s="98"/>
      <c r="AY139" s="90"/>
      <c r="AZ139" s="90"/>
      <c r="BA139" s="91"/>
      <c r="BB139" s="92"/>
      <c r="BC139" s="88"/>
      <c r="BD139" s="88"/>
      <c r="BE139" s="88"/>
      <c r="BF139" s="88"/>
      <c r="BG139" s="88"/>
      <c r="BH139" s="88"/>
      <c r="BI139" s="88"/>
      <c r="BJ139" s="88"/>
      <c r="BK139" s="88"/>
      <c r="BL139" s="88"/>
      <c r="BM139" s="88"/>
      <c r="BN139" s="88"/>
      <c r="BO139" s="88"/>
      <c r="BP139" s="88"/>
      <c r="BQ139" s="88"/>
    </row>
    <row r="140" spans="1:69" ht="15.75" customHeight="1" x14ac:dyDescent="0.2">
      <c r="A140" s="93"/>
      <c r="B140" s="93"/>
      <c r="C140" s="93"/>
      <c r="D140" s="102"/>
      <c r="E140" s="103"/>
      <c r="F140" s="93"/>
      <c r="G140" s="93"/>
      <c r="H140" s="93"/>
      <c r="I140" s="93"/>
      <c r="J140" s="93"/>
      <c r="K140" s="93"/>
      <c r="L140" s="93"/>
      <c r="M140" s="93"/>
      <c r="N140" s="93"/>
      <c r="O140" s="93"/>
      <c r="P140" s="93"/>
      <c r="Q140" s="101"/>
      <c r="R140" s="93"/>
      <c r="S140" s="93"/>
      <c r="T140" s="93"/>
      <c r="U140" s="93"/>
      <c r="V140" s="93"/>
      <c r="W140" s="93"/>
      <c r="X140" s="93"/>
      <c r="Y140" s="104"/>
      <c r="Z140" s="93"/>
      <c r="AA140" s="93"/>
      <c r="AB140" s="93"/>
      <c r="AC140" s="93"/>
      <c r="AD140" s="93"/>
      <c r="AE140" s="93"/>
      <c r="AF140" s="93"/>
      <c r="AG140" s="93"/>
      <c r="AH140" s="93"/>
      <c r="AI140" s="93"/>
      <c r="AJ140" s="93"/>
      <c r="AK140" s="89"/>
      <c r="AL140" s="73"/>
      <c r="AM140" s="73"/>
      <c r="AN140" s="73"/>
      <c r="AO140" s="74"/>
      <c r="AP140" s="73"/>
      <c r="AQ140" s="80"/>
      <c r="AR140" s="73"/>
      <c r="AS140" s="96"/>
      <c r="AT140" s="94"/>
      <c r="AU140" s="94"/>
      <c r="AV140" s="94"/>
      <c r="AW140" s="99"/>
      <c r="AX140" s="98"/>
      <c r="AY140" s="90"/>
      <c r="AZ140" s="90"/>
      <c r="BA140" s="91"/>
      <c r="BB140" s="92"/>
      <c r="BC140" s="88"/>
      <c r="BD140" s="88"/>
      <c r="BE140" s="88"/>
      <c r="BF140" s="88"/>
      <c r="BG140" s="88"/>
      <c r="BH140" s="88"/>
      <c r="BI140" s="88"/>
      <c r="BJ140" s="88"/>
      <c r="BK140" s="88"/>
      <c r="BL140" s="88"/>
      <c r="BM140" s="88"/>
      <c r="BN140" s="88"/>
      <c r="BO140" s="88"/>
      <c r="BP140" s="88"/>
      <c r="BQ140" s="88"/>
    </row>
    <row r="141" spans="1:69" ht="15.75" customHeight="1" x14ac:dyDescent="0.2">
      <c r="A141" s="93"/>
      <c r="B141" s="93"/>
      <c r="C141" s="93"/>
      <c r="D141" s="102"/>
      <c r="E141" s="103"/>
      <c r="F141" s="93"/>
      <c r="G141" s="93"/>
      <c r="H141" s="93"/>
      <c r="I141" s="93"/>
      <c r="J141" s="93"/>
      <c r="K141" s="93"/>
      <c r="L141" s="93"/>
      <c r="M141" s="93"/>
      <c r="N141" s="93"/>
      <c r="O141" s="93"/>
      <c r="P141" s="93"/>
      <c r="Q141" s="101"/>
      <c r="R141" s="93"/>
      <c r="S141" s="93"/>
      <c r="T141" s="93"/>
      <c r="U141" s="93"/>
      <c r="V141" s="93"/>
      <c r="W141" s="93"/>
      <c r="X141" s="93"/>
      <c r="Y141" s="104"/>
      <c r="Z141" s="93"/>
      <c r="AA141" s="93"/>
      <c r="AB141" s="93"/>
      <c r="AC141" s="93"/>
      <c r="AD141" s="93"/>
      <c r="AE141" s="93"/>
      <c r="AF141" s="93"/>
      <c r="AG141" s="93"/>
      <c r="AH141" s="93"/>
      <c r="AI141" s="93"/>
      <c r="AJ141" s="93"/>
      <c r="AK141" s="89"/>
      <c r="AL141" s="73"/>
      <c r="AM141" s="73"/>
      <c r="AN141" s="73"/>
      <c r="AO141" s="74"/>
      <c r="AP141" s="73"/>
      <c r="AQ141" s="80"/>
      <c r="AR141" s="73"/>
      <c r="AS141" s="96"/>
      <c r="AT141" s="94"/>
      <c r="AU141" s="94"/>
      <c r="AV141" s="94"/>
      <c r="AW141" s="99"/>
      <c r="AX141" s="98"/>
      <c r="AY141" s="90"/>
      <c r="AZ141" s="90"/>
      <c r="BA141" s="91"/>
      <c r="BB141" s="92"/>
      <c r="BC141" s="88"/>
      <c r="BD141" s="88"/>
      <c r="BE141" s="88"/>
      <c r="BF141" s="88"/>
      <c r="BG141" s="88"/>
      <c r="BH141" s="88"/>
      <c r="BI141" s="88"/>
      <c r="BJ141" s="88"/>
      <c r="BK141" s="88"/>
      <c r="BL141" s="88"/>
      <c r="BM141" s="88"/>
      <c r="BN141" s="88"/>
      <c r="BO141" s="88"/>
      <c r="BP141" s="88"/>
      <c r="BQ141" s="88"/>
    </row>
    <row r="142" spans="1:69" ht="15.75" customHeight="1" x14ac:dyDescent="0.2">
      <c r="A142" s="93"/>
      <c r="B142" s="93"/>
      <c r="C142" s="93"/>
      <c r="D142" s="102"/>
      <c r="E142" s="103"/>
      <c r="F142" s="93"/>
      <c r="G142" s="93"/>
      <c r="H142" s="93"/>
      <c r="I142" s="93"/>
      <c r="J142" s="93"/>
      <c r="K142" s="93"/>
      <c r="L142" s="93"/>
      <c r="M142" s="93"/>
      <c r="N142" s="93"/>
      <c r="O142" s="93"/>
      <c r="P142" s="93"/>
      <c r="Q142" s="101"/>
      <c r="R142" s="93"/>
      <c r="S142" s="93"/>
      <c r="T142" s="93"/>
      <c r="U142" s="93"/>
      <c r="V142" s="93"/>
      <c r="W142" s="93"/>
      <c r="X142" s="93"/>
      <c r="Y142" s="104"/>
      <c r="Z142" s="93"/>
      <c r="AA142" s="93"/>
      <c r="AB142" s="93"/>
      <c r="AC142" s="93"/>
      <c r="AD142" s="93"/>
      <c r="AE142" s="93"/>
      <c r="AF142" s="93"/>
      <c r="AG142" s="93"/>
      <c r="AH142" s="93"/>
      <c r="AI142" s="93"/>
      <c r="AJ142" s="93"/>
      <c r="AK142" s="89"/>
      <c r="AL142" s="73"/>
      <c r="AM142" s="73"/>
      <c r="AN142" s="73"/>
      <c r="AO142" s="74"/>
      <c r="AP142" s="73"/>
      <c r="AQ142" s="80"/>
      <c r="AR142" s="73"/>
      <c r="AS142" s="96"/>
      <c r="AT142" s="94"/>
      <c r="AU142" s="94"/>
      <c r="AV142" s="94"/>
      <c r="AW142" s="99"/>
      <c r="AX142" s="98"/>
      <c r="AY142" s="90"/>
      <c r="AZ142" s="90"/>
      <c r="BA142" s="91"/>
      <c r="BB142" s="92"/>
      <c r="BC142" s="88"/>
      <c r="BD142" s="88"/>
      <c r="BE142" s="88"/>
      <c r="BF142" s="88"/>
      <c r="BG142" s="88"/>
      <c r="BH142" s="88"/>
      <c r="BI142" s="88"/>
      <c r="BJ142" s="88"/>
      <c r="BK142" s="88"/>
      <c r="BL142" s="88"/>
      <c r="BM142" s="88"/>
      <c r="BN142" s="88"/>
      <c r="BO142" s="88"/>
      <c r="BP142" s="88"/>
      <c r="BQ142" s="88"/>
    </row>
    <row r="143" spans="1:69" ht="15.75" customHeight="1" x14ac:dyDescent="0.2">
      <c r="A143" s="93"/>
      <c r="B143" s="93"/>
      <c r="C143" s="93"/>
      <c r="D143" s="102"/>
      <c r="E143" s="103"/>
      <c r="F143" s="93"/>
      <c r="G143" s="93"/>
      <c r="H143" s="93"/>
      <c r="I143" s="93"/>
      <c r="J143" s="93"/>
      <c r="K143" s="93"/>
      <c r="L143" s="93"/>
      <c r="M143" s="93"/>
      <c r="N143" s="93"/>
      <c r="O143" s="93"/>
      <c r="P143" s="93"/>
      <c r="Q143" s="101"/>
      <c r="R143" s="93"/>
      <c r="S143" s="93"/>
      <c r="T143" s="93"/>
      <c r="U143" s="93"/>
      <c r="V143" s="93"/>
      <c r="W143" s="93"/>
      <c r="X143" s="93"/>
      <c r="Y143" s="104"/>
      <c r="Z143" s="93"/>
      <c r="AA143" s="93"/>
      <c r="AB143" s="93"/>
      <c r="AC143" s="93"/>
      <c r="AD143" s="93"/>
      <c r="AE143" s="93"/>
      <c r="AF143" s="93"/>
      <c r="AG143" s="93"/>
      <c r="AH143" s="93"/>
      <c r="AI143" s="93"/>
      <c r="AJ143" s="93"/>
      <c r="AK143" s="89"/>
      <c r="AL143" s="73"/>
      <c r="AM143" s="73"/>
      <c r="AN143" s="73"/>
      <c r="AO143" s="74"/>
      <c r="AP143" s="73"/>
      <c r="AQ143" s="80"/>
      <c r="AR143" s="73"/>
      <c r="AS143" s="96"/>
      <c r="AT143" s="94"/>
      <c r="AU143" s="94"/>
      <c r="AV143" s="94"/>
      <c r="AW143" s="99"/>
      <c r="AX143" s="98"/>
      <c r="AY143" s="90"/>
      <c r="AZ143" s="90"/>
      <c r="BA143" s="91"/>
      <c r="BB143" s="92"/>
      <c r="BC143" s="88"/>
      <c r="BD143" s="88"/>
      <c r="BE143" s="88"/>
      <c r="BF143" s="88"/>
      <c r="BG143" s="88"/>
      <c r="BH143" s="88"/>
      <c r="BI143" s="88"/>
      <c r="BJ143" s="88"/>
      <c r="BK143" s="88"/>
      <c r="BL143" s="88"/>
      <c r="BM143" s="88"/>
      <c r="BN143" s="88"/>
      <c r="BO143" s="88"/>
      <c r="BP143" s="88"/>
      <c r="BQ143" s="88"/>
    </row>
    <row r="144" spans="1:69" ht="15.75" customHeight="1" x14ac:dyDescent="0.2">
      <c r="A144" s="93"/>
      <c r="B144" s="93"/>
      <c r="C144" s="93"/>
      <c r="D144" s="102"/>
      <c r="E144" s="103"/>
      <c r="F144" s="93"/>
      <c r="G144" s="93"/>
      <c r="H144" s="93"/>
      <c r="I144" s="93"/>
      <c r="J144" s="93"/>
      <c r="K144" s="93"/>
      <c r="L144" s="93"/>
      <c r="M144" s="93"/>
      <c r="N144" s="93"/>
      <c r="O144" s="93"/>
      <c r="P144" s="93"/>
      <c r="Q144" s="101"/>
      <c r="R144" s="93"/>
      <c r="S144" s="93"/>
      <c r="T144" s="93"/>
      <c r="U144" s="93"/>
      <c r="V144" s="93"/>
      <c r="W144" s="93"/>
      <c r="X144" s="93"/>
      <c r="Y144" s="104"/>
      <c r="Z144" s="93"/>
      <c r="AA144" s="93"/>
      <c r="AB144" s="93"/>
      <c r="AC144" s="93"/>
      <c r="AD144" s="93"/>
      <c r="AE144" s="93"/>
      <c r="AF144" s="93"/>
      <c r="AG144" s="93"/>
      <c r="AH144" s="93"/>
      <c r="AI144" s="93"/>
      <c r="AJ144" s="93"/>
      <c r="AK144" s="89"/>
      <c r="AL144" s="73"/>
      <c r="AM144" s="73"/>
      <c r="AN144" s="73"/>
      <c r="AO144" s="74"/>
      <c r="AP144" s="73"/>
      <c r="AQ144" s="80"/>
      <c r="AR144" s="73"/>
      <c r="AS144" s="96"/>
      <c r="AT144" s="94"/>
      <c r="AU144" s="94"/>
      <c r="AV144" s="94"/>
      <c r="AW144" s="99"/>
      <c r="AX144" s="98"/>
      <c r="AY144" s="90"/>
      <c r="AZ144" s="90"/>
      <c r="BA144" s="91"/>
      <c r="BB144" s="92"/>
      <c r="BC144" s="88"/>
      <c r="BD144" s="88"/>
      <c r="BE144" s="88"/>
      <c r="BF144" s="88"/>
      <c r="BG144" s="88"/>
      <c r="BH144" s="88"/>
      <c r="BI144" s="88"/>
      <c r="BJ144" s="88"/>
      <c r="BK144" s="88"/>
      <c r="BL144" s="88"/>
      <c r="BM144" s="88"/>
      <c r="BN144" s="88"/>
      <c r="BO144" s="88"/>
      <c r="BP144" s="88"/>
      <c r="BQ144" s="88"/>
    </row>
    <row r="145" spans="1:69" ht="15.75" customHeight="1" x14ac:dyDescent="0.2">
      <c r="A145" s="93"/>
      <c r="B145" s="93"/>
      <c r="C145" s="93"/>
      <c r="D145" s="102"/>
      <c r="E145" s="103"/>
      <c r="F145" s="93"/>
      <c r="G145" s="93"/>
      <c r="H145" s="93"/>
      <c r="I145" s="93"/>
      <c r="J145" s="93"/>
      <c r="K145" s="93"/>
      <c r="L145" s="93"/>
      <c r="M145" s="93"/>
      <c r="N145" s="93"/>
      <c r="O145" s="93"/>
      <c r="P145" s="93"/>
      <c r="Q145" s="101"/>
      <c r="R145" s="93"/>
      <c r="S145" s="93"/>
      <c r="T145" s="93"/>
      <c r="U145" s="93"/>
      <c r="V145" s="93"/>
      <c r="W145" s="93"/>
      <c r="X145" s="93"/>
      <c r="Y145" s="104"/>
      <c r="Z145" s="93"/>
      <c r="AA145" s="93"/>
      <c r="AB145" s="93"/>
      <c r="AC145" s="93"/>
      <c r="AD145" s="93"/>
      <c r="AE145" s="93"/>
      <c r="AF145" s="93"/>
      <c r="AG145" s="93"/>
      <c r="AH145" s="93"/>
      <c r="AI145" s="93"/>
      <c r="AJ145" s="93"/>
      <c r="AK145" s="89"/>
      <c r="AL145" s="73"/>
      <c r="AM145" s="73"/>
      <c r="AN145" s="73"/>
      <c r="AO145" s="74"/>
      <c r="AP145" s="73"/>
      <c r="AQ145" s="80"/>
      <c r="AR145" s="73"/>
      <c r="AS145" s="96"/>
      <c r="AT145" s="94"/>
      <c r="AU145" s="94"/>
      <c r="AV145" s="94"/>
      <c r="AW145" s="99"/>
      <c r="AX145" s="98"/>
      <c r="AY145" s="90"/>
      <c r="AZ145" s="90"/>
      <c r="BA145" s="91"/>
      <c r="BB145" s="92"/>
      <c r="BC145" s="88"/>
      <c r="BD145" s="88"/>
      <c r="BE145" s="88"/>
      <c r="BF145" s="88"/>
      <c r="BG145" s="88"/>
      <c r="BH145" s="88"/>
      <c r="BI145" s="88"/>
      <c r="BJ145" s="88"/>
      <c r="BK145" s="88"/>
      <c r="BL145" s="88"/>
      <c r="BM145" s="88"/>
      <c r="BN145" s="88"/>
      <c r="BO145" s="88"/>
      <c r="BP145" s="88"/>
      <c r="BQ145" s="88"/>
    </row>
    <row r="146" spans="1:69" ht="15.75" customHeight="1" x14ac:dyDescent="0.2">
      <c r="A146" s="93"/>
      <c r="B146" s="93"/>
      <c r="C146" s="93"/>
      <c r="D146" s="102"/>
      <c r="E146" s="103"/>
      <c r="F146" s="93"/>
      <c r="G146" s="93"/>
      <c r="H146" s="93"/>
      <c r="I146" s="93"/>
      <c r="J146" s="93"/>
      <c r="K146" s="93"/>
      <c r="L146" s="93"/>
      <c r="M146" s="93"/>
      <c r="N146" s="93"/>
      <c r="O146" s="93"/>
      <c r="P146" s="93"/>
      <c r="Q146" s="101"/>
      <c r="R146" s="93"/>
      <c r="S146" s="93"/>
      <c r="T146" s="93"/>
      <c r="U146" s="93"/>
      <c r="V146" s="93"/>
      <c r="W146" s="93"/>
      <c r="X146" s="93"/>
      <c r="Y146" s="104"/>
      <c r="Z146" s="93"/>
      <c r="AA146" s="93"/>
      <c r="AB146" s="93"/>
      <c r="AC146" s="93"/>
      <c r="AD146" s="93"/>
      <c r="AE146" s="93"/>
      <c r="AF146" s="93"/>
      <c r="AG146" s="93"/>
      <c r="AH146" s="93"/>
      <c r="AI146" s="93"/>
      <c r="AJ146" s="93"/>
      <c r="AK146" s="89"/>
      <c r="AL146" s="73"/>
      <c r="AM146" s="73"/>
      <c r="AN146" s="73"/>
      <c r="AO146" s="74"/>
      <c r="AP146" s="73"/>
      <c r="AQ146" s="80"/>
      <c r="AR146" s="73"/>
      <c r="AS146" s="96"/>
      <c r="AT146" s="94"/>
      <c r="AU146" s="94"/>
      <c r="AV146" s="94"/>
      <c r="AW146" s="99"/>
      <c r="AX146" s="98"/>
      <c r="AY146" s="90"/>
      <c r="AZ146" s="90"/>
      <c r="BA146" s="91"/>
      <c r="BB146" s="92"/>
      <c r="BC146" s="88"/>
      <c r="BD146" s="88"/>
      <c r="BE146" s="88"/>
      <c r="BF146" s="88"/>
      <c r="BG146" s="88"/>
      <c r="BH146" s="88"/>
      <c r="BI146" s="88"/>
      <c r="BJ146" s="88"/>
      <c r="BK146" s="88"/>
      <c r="BL146" s="88"/>
      <c r="BM146" s="88"/>
      <c r="BN146" s="88"/>
      <c r="BO146" s="88"/>
      <c r="BP146" s="88"/>
      <c r="BQ146" s="88"/>
    </row>
    <row r="147" spans="1:69" ht="15.75" customHeight="1" x14ac:dyDescent="0.2">
      <c r="A147" s="93"/>
      <c r="B147" s="93"/>
      <c r="C147" s="93"/>
      <c r="D147" s="102"/>
      <c r="E147" s="103"/>
      <c r="F147" s="93"/>
      <c r="G147" s="93"/>
      <c r="H147" s="93"/>
      <c r="I147" s="93"/>
      <c r="J147" s="93"/>
      <c r="K147" s="93"/>
      <c r="L147" s="93"/>
      <c r="M147" s="93"/>
      <c r="N147" s="93"/>
      <c r="O147" s="93"/>
      <c r="P147" s="93"/>
      <c r="Q147" s="101"/>
      <c r="R147" s="93"/>
      <c r="S147" s="93"/>
      <c r="T147" s="93"/>
      <c r="U147" s="93"/>
      <c r="V147" s="93"/>
      <c r="W147" s="93"/>
      <c r="X147" s="93"/>
      <c r="Y147" s="104"/>
      <c r="Z147" s="93"/>
      <c r="AA147" s="93"/>
      <c r="AB147" s="93"/>
      <c r="AC147" s="93"/>
      <c r="AD147" s="93"/>
      <c r="AE147" s="93"/>
      <c r="AF147" s="93"/>
      <c r="AG147" s="93"/>
      <c r="AH147" s="93"/>
      <c r="AI147" s="93"/>
      <c r="AJ147" s="93"/>
      <c r="AK147" s="89"/>
      <c r="AL147" s="73"/>
      <c r="AM147" s="73"/>
      <c r="AN147" s="73"/>
      <c r="AO147" s="74"/>
      <c r="AP147" s="73"/>
      <c r="AQ147" s="80"/>
      <c r="AR147" s="73"/>
      <c r="AS147" s="96"/>
      <c r="AT147" s="94"/>
      <c r="AU147" s="94"/>
      <c r="AV147" s="94"/>
      <c r="AW147" s="99"/>
      <c r="AX147" s="98"/>
      <c r="AY147" s="90"/>
      <c r="AZ147" s="90"/>
      <c r="BA147" s="91"/>
      <c r="BB147" s="92"/>
      <c r="BC147" s="88"/>
      <c r="BD147" s="88"/>
      <c r="BE147" s="88"/>
      <c r="BF147" s="88"/>
      <c r="BG147" s="88"/>
      <c r="BH147" s="88"/>
      <c r="BI147" s="88"/>
      <c r="BJ147" s="88"/>
      <c r="BK147" s="88"/>
      <c r="BL147" s="88"/>
      <c r="BM147" s="88"/>
      <c r="BN147" s="88"/>
      <c r="BO147" s="88"/>
      <c r="BP147" s="88"/>
      <c r="BQ147" s="88"/>
    </row>
    <row r="148" spans="1:69" ht="15.75" customHeight="1" x14ac:dyDescent="0.2">
      <c r="A148" s="93"/>
      <c r="B148" s="93"/>
      <c r="C148" s="93"/>
      <c r="D148" s="102"/>
      <c r="E148" s="103"/>
      <c r="F148" s="93"/>
      <c r="G148" s="93"/>
      <c r="H148" s="93"/>
      <c r="I148" s="93"/>
      <c r="J148" s="93"/>
      <c r="K148" s="93"/>
      <c r="L148" s="93"/>
      <c r="M148" s="93"/>
      <c r="N148" s="93"/>
      <c r="O148" s="93"/>
      <c r="P148" s="93"/>
      <c r="Q148" s="101"/>
      <c r="R148" s="93"/>
      <c r="S148" s="93"/>
      <c r="T148" s="93"/>
      <c r="U148" s="93"/>
      <c r="V148" s="93"/>
      <c r="W148" s="93"/>
      <c r="X148" s="93"/>
      <c r="Y148" s="104"/>
      <c r="Z148" s="93"/>
      <c r="AA148" s="93"/>
      <c r="AB148" s="93"/>
      <c r="AC148" s="93"/>
      <c r="AD148" s="93"/>
      <c r="AE148" s="93"/>
      <c r="AF148" s="93"/>
      <c r="AG148" s="93"/>
      <c r="AH148" s="93"/>
      <c r="AI148" s="93"/>
      <c r="AJ148" s="93"/>
      <c r="AK148" s="89"/>
      <c r="AL148" s="73"/>
      <c r="AM148" s="73"/>
      <c r="AN148" s="73"/>
      <c r="AO148" s="74"/>
      <c r="AP148" s="73"/>
      <c r="AQ148" s="80"/>
      <c r="AR148" s="73"/>
      <c r="AS148" s="96"/>
      <c r="AT148" s="94"/>
      <c r="AU148" s="94"/>
      <c r="AV148" s="94"/>
      <c r="AW148" s="99"/>
      <c r="AX148" s="98"/>
      <c r="AY148" s="90"/>
      <c r="AZ148" s="90"/>
      <c r="BA148" s="91"/>
      <c r="BB148" s="92"/>
      <c r="BC148" s="88"/>
      <c r="BD148" s="88"/>
      <c r="BE148" s="88"/>
      <c r="BF148" s="88"/>
      <c r="BG148" s="88"/>
      <c r="BH148" s="88"/>
      <c r="BI148" s="88"/>
      <c r="BJ148" s="88"/>
      <c r="BK148" s="88"/>
      <c r="BL148" s="88"/>
      <c r="BM148" s="88"/>
      <c r="BN148" s="88"/>
      <c r="BO148" s="88"/>
      <c r="BP148" s="88"/>
      <c r="BQ148" s="88"/>
    </row>
    <row r="149" spans="1:69" ht="15.75" customHeight="1" x14ac:dyDescent="0.2">
      <c r="A149" s="93"/>
      <c r="B149" s="93"/>
      <c r="C149" s="93"/>
      <c r="D149" s="102"/>
      <c r="E149" s="103"/>
      <c r="F149" s="93"/>
      <c r="G149" s="93"/>
      <c r="H149" s="93"/>
      <c r="I149" s="93"/>
      <c r="J149" s="93"/>
      <c r="K149" s="93"/>
      <c r="L149" s="93"/>
      <c r="M149" s="93"/>
      <c r="N149" s="93"/>
      <c r="O149" s="93"/>
      <c r="P149" s="93"/>
      <c r="Q149" s="101"/>
      <c r="R149" s="93"/>
      <c r="S149" s="93"/>
      <c r="T149" s="93"/>
      <c r="U149" s="93"/>
      <c r="V149" s="93"/>
      <c r="W149" s="93"/>
      <c r="X149" s="93"/>
      <c r="Y149" s="104"/>
      <c r="Z149" s="93"/>
      <c r="AA149" s="93"/>
      <c r="AB149" s="93"/>
      <c r="AC149" s="93"/>
      <c r="AD149" s="93"/>
      <c r="AE149" s="93"/>
      <c r="AF149" s="93"/>
      <c r="AG149" s="93"/>
      <c r="AH149" s="93"/>
      <c r="AI149" s="93"/>
      <c r="AJ149" s="93"/>
      <c r="AK149" s="89"/>
      <c r="AL149" s="73"/>
      <c r="AM149" s="73"/>
      <c r="AN149" s="73"/>
      <c r="AO149" s="74"/>
      <c r="AP149" s="73"/>
      <c r="AQ149" s="80"/>
      <c r="AR149" s="73"/>
      <c r="AS149" s="96"/>
      <c r="AT149" s="94"/>
      <c r="AU149" s="94"/>
      <c r="AV149" s="94"/>
      <c r="AW149" s="99"/>
      <c r="AX149" s="98"/>
      <c r="AY149" s="90"/>
      <c r="AZ149" s="90"/>
      <c r="BA149" s="91"/>
      <c r="BB149" s="92"/>
      <c r="BC149" s="88"/>
      <c r="BD149" s="88"/>
      <c r="BE149" s="88"/>
      <c r="BF149" s="88"/>
      <c r="BG149" s="88"/>
      <c r="BH149" s="88"/>
      <c r="BI149" s="88"/>
      <c r="BJ149" s="88"/>
      <c r="BK149" s="88"/>
      <c r="BL149" s="88"/>
      <c r="BM149" s="88"/>
      <c r="BN149" s="88"/>
      <c r="BO149" s="88"/>
      <c r="BP149" s="88"/>
      <c r="BQ149" s="88"/>
    </row>
    <row r="150" spans="1:69" ht="15.75" customHeight="1" x14ac:dyDescent="0.2">
      <c r="A150" s="93"/>
      <c r="B150" s="93"/>
      <c r="C150" s="93"/>
      <c r="D150" s="102"/>
      <c r="E150" s="103"/>
      <c r="F150" s="93"/>
      <c r="G150" s="93"/>
      <c r="H150" s="93"/>
      <c r="I150" s="93"/>
      <c r="J150" s="93"/>
      <c r="K150" s="93"/>
      <c r="L150" s="93"/>
      <c r="M150" s="93"/>
      <c r="N150" s="93"/>
      <c r="O150" s="93"/>
      <c r="P150" s="93"/>
      <c r="Q150" s="101"/>
      <c r="R150" s="93"/>
      <c r="S150" s="93"/>
      <c r="T150" s="93"/>
      <c r="U150" s="93"/>
      <c r="V150" s="93"/>
      <c r="W150" s="93"/>
      <c r="X150" s="93"/>
      <c r="Y150" s="104"/>
      <c r="Z150" s="93"/>
      <c r="AA150" s="93"/>
      <c r="AB150" s="93"/>
      <c r="AC150" s="93"/>
      <c r="AD150" s="93"/>
      <c r="AE150" s="93"/>
      <c r="AF150" s="93"/>
      <c r="AG150" s="93"/>
      <c r="AH150" s="93"/>
      <c r="AI150" s="93"/>
      <c r="AJ150" s="93"/>
      <c r="AK150" s="89"/>
      <c r="AL150" s="73"/>
      <c r="AM150" s="73"/>
      <c r="AN150" s="73"/>
      <c r="AO150" s="74"/>
      <c r="AP150" s="73"/>
      <c r="AQ150" s="80"/>
      <c r="AR150" s="73"/>
      <c r="AS150" s="96"/>
      <c r="AT150" s="94"/>
      <c r="AU150" s="94"/>
      <c r="AV150" s="94"/>
      <c r="AW150" s="99"/>
      <c r="AX150" s="98"/>
      <c r="AY150" s="90"/>
      <c r="AZ150" s="90"/>
      <c r="BA150" s="91"/>
      <c r="BB150" s="92"/>
      <c r="BC150" s="88"/>
      <c r="BD150" s="88"/>
      <c r="BE150" s="88"/>
      <c r="BF150" s="88"/>
      <c r="BG150" s="88"/>
      <c r="BH150" s="88"/>
      <c r="BI150" s="88"/>
      <c r="BJ150" s="88"/>
      <c r="BK150" s="88"/>
      <c r="BL150" s="88"/>
      <c r="BM150" s="88"/>
      <c r="BN150" s="88"/>
      <c r="BO150" s="88"/>
      <c r="BP150" s="88"/>
      <c r="BQ150" s="88"/>
    </row>
    <row r="151" spans="1:69" ht="15.75" customHeight="1" x14ac:dyDescent="0.2">
      <c r="A151" s="93"/>
      <c r="B151" s="93"/>
      <c r="C151" s="93"/>
      <c r="D151" s="102"/>
      <c r="E151" s="103"/>
      <c r="F151" s="93"/>
      <c r="G151" s="93"/>
      <c r="H151" s="93"/>
      <c r="I151" s="93"/>
      <c r="J151" s="93"/>
      <c r="K151" s="93"/>
      <c r="L151" s="93"/>
      <c r="M151" s="93"/>
      <c r="N151" s="93"/>
      <c r="O151" s="93"/>
      <c r="P151" s="93"/>
      <c r="Q151" s="101"/>
      <c r="R151" s="93"/>
      <c r="S151" s="93"/>
      <c r="T151" s="93"/>
      <c r="U151" s="93"/>
      <c r="V151" s="93"/>
      <c r="W151" s="93"/>
      <c r="X151" s="93"/>
      <c r="Y151" s="104"/>
      <c r="Z151" s="93"/>
      <c r="AA151" s="93"/>
      <c r="AB151" s="93"/>
      <c r="AC151" s="93"/>
      <c r="AD151" s="93"/>
      <c r="AE151" s="93"/>
      <c r="AF151" s="93"/>
      <c r="AG151" s="93"/>
      <c r="AH151" s="93"/>
      <c r="AI151" s="93"/>
      <c r="AJ151" s="93"/>
      <c r="AK151" s="89"/>
      <c r="AL151" s="73"/>
      <c r="AM151" s="73"/>
      <c r="AN151" s="73"/>
      <c r="AO151" s="74"/>
      <c r="AP151" s="73"/>
      <c r="AQ151" s="80"/>
      <c r="AR151" s="73"/>
      <c r="AS151" s="96"/>
      <c r="AT151" s="94"/>
      <c r="AU151" s="94"/>
      <c r="AV151" s="94"/>
      <c r="AW151" s="99"/>
      <c r="AX151" s="98"/>
      <c r="AY151" s="90"/>
      <c r="AZ151" s="90"/>
      <c r="BA151" s="91"/>
      <c r="BB151" s="92"/>
      <c r="BC151" s="88"/>
      <c r="BD151" s="88"/>
      <c r="BE151" s="88"/>
      <c r="BF151" s="88"/>
      <c r="BG151" s="88"/>
      <c r="BH151" s="88"/>
      <c r="BI151" s="88"/>
      <c r="BJ151" s="88"/>
      <c r="BK151" s="88"/>
      <c r="BL151" s="88"/>
      <c r="BM151" s="88"/>
      <c r="BN151" s="88"/>
      <c r="BO151" s="88"/>
      <c r="BP151" s="88"/>
      <c r="BQ151" s="88"/>
    </row>
    <row r="152" spans="1:69" ht="15.75" customHeight="1" x14ac:dyDescent="0.2">
      <c r="A152" s="93"/>
      <c r="B152" s="93"/>
      <c r="C152" s="93"/>
      <c r="D152" s="102"/>
      <c r="E152" s="103"/>
      <c r="F152" s="93"/>
      <c r="G152" s="93"/>
      <c r="H152" s="93"/>
      <c r="I152" s="93"/>
      <c r="J152" s="93"/>
      <c r="K152" s="93"/>
      <c r="L152" s="93"/>
      <c r="M152" s="93"/>
      <c r="N152" s="93"/>
      <c r="O152" s="93"/>
      <c r="P152" s="93"/>
      <c r="Q152" s="101"/>
      <c r="R152" s="93"/>
      <c r="S152" s="93"/>
      <c r="T152" s="93"/>
      <c r="U152" s="93"/>
      <c r="V152" s="93"/>
      <c r="W152" s="93"/>
      <c r="X152" s="93"/>
      <c r="Y152" s="104"/>
      <c r="Z152" s="93"/>
      <c r="AA152" s="93"/>
      <c r="AB152" s="93"/>
      <c r="AC152" s="93"/>
      <c r="AD152" s="93"/>
      <c r="AE152" s="93"/>
      <c r="AF152" s="93"/>
      <c r="AG152" s="93"/>
      <c r="AH152" s="93"/>
      <c r="AI152" s="93"/>
      <c r="AJ152" s="93"/>
      <c r="AK152" s="89"/>
      <c r="AL152" s="73"/>
      <c r="AM152" s="73"/>
      <c r="AN152" s="73"/>
      <c r="AO152" s="74"/>
      <c r="AP152" s="73"/>
      <c r="AQ152" s="80"/>
      <c r="AR152" s="73"/>
      <c r="AS152" s="96"/>
      <c r="AT152" s="94"/>
      <c r="AU152" s="94"/>
      <c r="AV152" s="94"/>
      <c r="AW152" s="99"/>
      <c r="AX152" s="98"/>
      <c r="AY152" s="90"/>
      <c r="AZ152" s="90"/>
      <c r="BA152" s="91"/>
      <c r="BB152" s="92"/>
      <c r="BC152" s="88"/>
      <c r="BD152" s="88"/>
      <c r="BE152" s="88"/>
      <c r="BF152" s="88"/>
      <c r="BG152" s="88"/>
      <c r="BH152" s="88"/>
      <c r="BI152" s="88"/>
      <c r="BJ152" s="88"/>
      <c r="BK152" s="88"/>
      <c r="BL152" s="88"/>
      <c r="BM152" s="88"/>
      <c r="BN152" s="88"/>
      <c r="BO152" s="88"/>
      <c r="BP152" s="88"/>
      <c r="BQ152" s="88"/>
    </row>
    <row r="153" spans="1:69" ht="15.75" customHeight="1" x14ac:dyDescent="0.2">
      <c r="A153" s="93"/>
      <c r="B153" s="93"/>
      <c r="C153" s="93"/>
      <c r="D153" s="102"/>
      <c r="E153" s="103"/>
      <c r="F153" s="93"/>
      <c r="G153" s="93"/>
      <c r="H153" s="93"/>
      <c r="I153" s="93"/>
      <c r="J153" s="93"/>
      <c r="K153" s="93"/>
      <c r="L153" s="93"/>
      <c r="M153" s="93"/>
      <c r="N153" s="93"/>
      <c r="O153" s="93"/>
      <c r="P153" s="93"/>
      <c r="Q153" s="101"/>
      <c r="R153" s="93"/>
      <c r="S153" s="93"/>
      <c r="T153" s="93"/>
      <c r="U153" s="93"/>
      <c r="V153" s="93"/>
      <c r="W153" s="93"/>
      <c r="X153" s="93"/>
      <c r="Y153" s="104"/>
      <c r="Z153" s="93"/>
      <c r="AA153" s="93"/>
      <c r="AB153" s="93"/>
      <c r="AC153" s="93"/>
      <c r="AD153" s="93"/>
      <c r="AE153" s="93"/>
      <c r="AF153" s="93"/>
      <c r="AG153" s="93"/>
      <c r="AH153" s="93"/>
      <c r="AI153" s="93"/>
      <c r="AJ153" s="93"/>
      <c r="AK153" s="89"/>
      <c r="AL153" s="73"/>
      <c r="AM153" s="73"/>
      <c r="AN153" s="73"/>
      <c r="AO153" s="74"/>
      <c r="AP153" s="73"/>
      <c r="AQ153" s="80"/>
      <c r="AR153" s="73"/>
      <c r="AS153" s="96"/>
      <c r="AT153" s="94"/>
      <c r="AU153" s="94"/>
      <c r="AV153" s="94"/>
      <c r="AW153" s="99"/>
      <c r="AX153" s="98"/>
      <c r="AY153" s="90"/>
      <c r="AZ153" s="90"/>
      <c r="BA153" s="91"/>
      <c r="BB153" s="92"/>
      <c r="BC153" s="88"/>
      <c r="BD153" s="88"/>
      <c r="BE153" s="88"/>
      <c r="BF153" s="88"/>
      <c r="BG153" s="88"/>
      <c r="BH153" s="88"/>
      <c r="BI153" s="88"/>
      <c r="BJ153" s="88"/>
      <c r="BK153" s="88"/>
      <c r="BL153" s="88"/>
      <c r="BM153" s="88"/>
      <c r="BN153" s="88"/>
      <c r="BO153" s="88"/>
      <c r="BP153" s="88"/>
      <c r="BQ153" s="88"/>
    </row>
    <row r="154" spans="1:69" ht="15.75" customHeight="1" x14ac:dyDescent="0.2">
      <c r="A154" s="93"/>
      <c r="B154" s="93"/>
      <c r="C154" s="93"/>
      <c r="D154" s="102"/>
      <c r="E154" s="103"/>
      <c r="F154" s="93"/>
      <c r="G154" s="93"/>
      <c r="H154" s="93"/>
      <c r="I154" s="93"/>
      <c r="J154" s="93"/>
      <c r="K154" s="93"/>
      <c r="L154" s="93"/>
      <c r="M154" s="93"/>
      <c r="N154" s="93"/>
      <c r="O154" s="93"/>
      <c r="P154" s="93"/>
      <c r="Q154" s="101"/>
      <c r="R154" s="93"/>
      <c r="S154" s="93"/>
      <c r="T154" s="93"/>
      <c r="U154" s="93"/>
      <c r="V154" s="93"/>
      <c r="W154" s="93"/>
      <c r="X154" s="93"/>
      <c r="Y154" s="104"/>
      <c r="Z154" s="93"/>
      <c r="AA154" s="93"/>
      <c r="AB154" s="93"/>
      <c r="AC154" s="93"/>
      <c r="AD154" s="93"/>
      <c r="AE154" s="93"/>
      <c r="AF154" s="93"/>
      <c r="AG154" s="93"/>
      <c r="AH154" s="93"/>
      <c r="AI154" s="93"/>
      <c r="AJ154" s="93"/>
      <c r="AK154" s="89"/>
      <c r="AL154" s="73"/>
      <c r="AM154" s="73"/>
      <c r="AN154" s="73"/>
      <c r="AO154" s="74"/>
      <c r="AP154" s="73"/>
      <c r="AQ154" s="80"/>
      <c r="AR154" s="73"/>
      <c r="AS154" s="96"/>
      <c r="AT154" s="94"/>
      <c r="AU154" s="94"/>
      <c r="AV154" s="94"/>
      <c r="AW154" s="99"/>
      <c r="AX154" s="98"/>
      <c r="AY154" s="90"/>
      <c r="AZ154" s="90"/>
      <c r="BA154" s="91"/>
      <c r="BB154" s="92"/>
      <c r="BC154" s="88"/>
      <c r="BD154" s="88"/>
      <c r="BE154" s="88"/>
      <c r="BF154" s="88"/>
      <c r="BG154" s="88"/>
      <c r="BH154" s="88"/>
      <c r="BI154" s="88"/>
      <c r="BJ154" s="88"/>
      <c r="BK154" s="88"/>
      <c r="BL154" s="88"/>
      <c r="BM154" s="88"/>
      <c r="BN154" s="88"/>
      <c r="BO154" s="88"/>
      <c r="BP154" s="88"/>
      <c r="BQ154" s="88"/>
    </row>
    <row r="155" spans="1:69" ht="15.75" customHeight="1" x14ac:dyDescent="0.2">
      <c r="A155" s="93"/>
      <c r="B155" s="93"/>
      <c r="C155" s="93"/>
      <c r="D155" s="102"/>
      <c r="E155" s="103"/>
      <c r="F155" s="93"/>
      <c r="G155" s="93"/>
      <c r="H155" s="93"/>
      <c r="I155" s="93"/>
      <c r="J155" s="93"/>
      <c r="K155" s="93"/>
      <c r="L155" s="93"/>
      <c r="M155" s="93"/>
      <c r="N155" s="93"/>
      <c r="O155" s="93"/>
      <c r="P155" s="93"/>
      <c r="Q155" s="101"/>
      <c r="R155" s="93"/>
      <c r="S155" s="93"/>
      <c r="T155" s="93"/>
      <c r="U155" s="93"/>
      <c r="V155" s="93"/>
      <c r="W155" s="93"/>
      <c r="X155" s="93"/>
      <c r="Y155" s="104"/>
      <c r="Z155" s="93"/>
      <c r="AA155" s="93"/>
      <c r="AB155" s="93"/>
      <c r="AC155" s="93"/>
      <c r="AD155" s="93"/>
      <c r="AE155" s="93"/>
      <c r="AF155" s="93"/>
      <c r="AG155" s="93"/>
      <c r="AH155" s="93"/>
      <c r="AI155" s="93"/>
      <c r="AJ155" s="93"/>
      <c r="AK155" s="89"/>
      <c r="AL155" s="73"/>
      <c r="AM155" s="73"/>
      <c r="AN155" s="73"/>
      <c r="AO155" s="74"/>
      <c r="AP155" s="73"/>
      <c r="AQ155" s="80"/>
      <c r="AR155" s="73"/>
      <c r="AS155" s="96"/>
      <c r="AT155" s="94"/>
      <c r="AU155" s="94"/>
      <c r="AV155" s="94"/>
      <c r="AW155" s="99"/>
      <c r="AX155" s="98"/>
      <c r="AY155" s="90"/>
      <c r="AZ155" s="90"/>
      <c r="BA155" s="91"/>
      <c r="BB155" s="92"/>
      <c r="BC155" s="88"/>
      <c r="BD155" s="88"/>
      <c r="BE155" s="88"/>
      <c r="BF155" s="88"/>
      <c r="BG155" s="88"/>
      <c r="BH155" s="88"/>
      <c r="BI155" s="88"/>
      <c r="BJ155" s="88"/>
      <c r="BK155" s="88"/>
      <c r="BL155" s="88"/>
      <c r="BM155" s="88"/>
      <c r="BN155" s="88"/>
      <c r="BO155" s="88"/>
      <c r="BP155" s="88"/>
      <c r="BQ155" s="88"/>
    </row>
    <row r="156" spans="1:69" ht="15.75" customHeight="1" x14ac:dyDescent="0.2">
      <c r="A156" s="93"/>
      <c r="B156" s="93"/>
      <c r="C156" s="93"/>
      <c r="D156" s="102"/>
      <c r="E156" s="103"/>
      <c r="F156" s="93"/>
      <c r="G156" s="93"/>
      <c r="H156" s="93"/>
      <c r="I156" s="93"/>
      <c r="J156" s="93"/>
      <c r="K156" s="93"/>
      <c r="L156" s="93"/>
      <c r="M156" s="93"/>
      <c r="N156" s="93"/>
      <c r="O156" s="93"/>
      <c r="P156" s="93"/>
      <c r="Q156" s="101"/>
      <c r="R156" s="93"/>
      <c r="S156" s="93"/>
      <c r="T156" s="93"/>
      <c r="U156" s="93"/>
      <c r="V156" s="93"/>
      <c r="W156" s="93"/>
      <c r="X156" s="93"/>
      <c r="Y156" s="104"/>
      <c r="Z156" s="93"/>
      <c r="AA156" s="93"/>
      <c r="AB156" s="93"/>
      <c r="AC156" s="93"/>
      <c r="AD156" s="93"/>
      <c r="AE156" s="93"/>
      <c r="AF156" s="93"/>
      <c r="AG156" s="93"/>
      <c r="AH156" s="93"/>
      <c r="AI156" s="93"/>
      <c r="AJ156" s="93"/>
      <c r="AK156" s="89"/>
      <c r="AL156" s="73"/>
      <c r="AM156" s="73"/>
      <c r="AN156" s="73"/>
      <c r="AO156" s="74"/>
      <c r="AP156" s="73"/>
      <c r="AQ156" s="80"/>
      <c r="AR156" s="73"/>
      <c r="AS156" s="96"/>
      <c r="AT156" s="94"/>
      <c r="AU156" s="94"/>
      <c r="AV156" s="94"/>
      <c r="AW156" s="99"/>
      <c r="AX156" s="98"/>
      <c r="AY156" s="90"/>
      <c r="AZ156" s="90"/>
      <c r="BA156" s="91"/>
      <c r="BB156" s="92"/>
      <c r="BC156" s="88"/>
      <c r="BD156" s="88"/>
      <c r="BE156" s="88"/>
      <c r="BF156" s="88"/>
      <c r="BG156" s="88"/>
      <c r="BH156" s="88"/>
      <c r="BI156" s="88"/>
      <c r="BJ156" s="88"/>
      <c r="BK156" s="88"/>
      <c r="BL156" s="88"/>
      <c r="BM156" s="88"/>
      <c r="BN156" s="88"/>
      <c r="BO156" s="88"/>
      <c r="BP156" s="88"/>
      <c r="BQ156" s="88"/>
    </row>
    <row r="157" spans="1:69" ht="15.75" customHeight="1" x14ac:dyDescent="0.2">
      <c r="A157" s="93"/>
      <c r="B157" s="93"/>
      <c r="C157" s="93"/>
      <c r="D157" s="102"/>
      <c r="E157" s="103"/>
      <c r="F157" s="93"/>
      <c r="G157" s="93"/>
      <c r="H157" s="93"/>
      <c r="I157" s="93"/>
      <c r="J157" s="93"/>
      <c r="K157" s="93"/>
      <c r="L157" s="93"/>
      <c r="M157" s="93"/>
      <c r="N157" s="93"/>
      <c r="O157" s="93"/>
      <c r="P157" s="93"/>
      <c r="Q157" s="101"/>
      <c r="R157" s="93"/>
      <c r="S157" s="93"/>
      <c r="T157" s="93"/>
      <c r="U157" s="93"/>
      <c r="V157" s="93"/>
      <c r="W157" s="93"/>
      <c r="X157" s="93"/>
      <c r="Y157" s="104"/>
      <c r="Z157" s="93"/>
      <c r="AA157" s="93"/>
      <c r="AB157" s="93"/>
      <c r="AC157" s="93"/>
      <c r="AD157" s="93"/>
      <c r="AE157" s="93"/>
      <c r="AF157" s="93"/>
      <c r="AG157" s="93"/>
      <c r="AH157" s="93"/>
      <c r="AI157" s="93"/>
      <c r="AJ157" s="93"/>
      <c r="AK157" s="89"/>
      <c r="AL157" s="73"/>
      <c r="AM157" s="73"/>
      <c r="AN157" s="73"/>
      <c r="AO157" s="74"/>
      <c r="AP157" s="73"/>
      <c r="AQ157" s="80"/>
      <c r="AR157" s="73"/>
      <c r="AS157" s="96"/>
      <c r="AT157" s="94"/>
      <c r="AU157" s="94"/>
      <c r="AV157" s="94"/>
      <c r="AW157" s="99"/>
      <c r="AX157" s="98"/>
      <c r="AY157" s="90"/>
      <c r="AZ157" s="90"/>
      <c r="BA157" s="91"/>
      <c r="BB157" s="92"/>
      <c r="BC157" s="88"/>
      <c r="BD157" s="88"/>
      <c r="BE157" s="88"/>
      <c r="BF157" s="88"/>
      <c r="BG157" s="88"/>
      <c r="BH157" s="88"/>
      <c r="BI157" s="88"/>
      <c r="BJ157" s="88"/>
      <c r="BK157" s="88"/>
      <c r="BL157" s="88"/>
      <c r="BM157" s="88"/>
      <c r="BN157" s="88"/>
      <c r="BO157" s="88"/>
      <c r="BP157" s="88"/>
      <c r="BQ157" s="88"/>
    </row>
    <row r="158" spans="1:69" ht="15.75" customHeight="1" x14ac:dyDescent="0.2">
      <c r="A158" s="93"/>
      <c r="B158" s="93"/>
      <c r="C158" s="93"/>
      <c r="D158" s="102"/>
      <c r="E158" s="103"/>
      <c r="F158" s="93"/>
      <c r="G158" s="93"/>
      <c r="H158" s="93"/>
      <c r="I158" s="93"/>
      <c r="J158" s="93"/>
      <c r="K158" s="93"/>
      <c r="L158" s="93"/>
      <c r="M158" s="93"/>
      <c r="N158" s="93"/>
      <c r="O158" s="93"/>
      <c r="P158" s="93"/>
      <c r="Q158" s="101"/>
      <c r="R158" s="93"/>
      <c r="S158" s="93"/>
      <c r="T158" s="93"/>
      <c r="U158" s="93"/>
      <c r="V158" s="93"/>
      <c r="W158" s="93"/>
      <c r="X158" s="93"/>
      <c r="Y158" s="104"/>
      <c r="Z158" s="93"/>
      <c r="AA158" s="93"/>
      <c r="AB158" s="93"/>
      <c r="AC158" s="93"/>
      <c r="AD158" s="93"/>
      <c r="AE158" s="93"/>
      <c r="AF158" s="93"/>
      <c r="AG158" s="93"/>
      <c r="AH158" s="93"/>
      <c r="AI158" s="93"/>
      <c r="AJ158" s="93"/>
      <c r="AK158" s="89"/>
      <c r="AL158" s="73"/>
      <c r="AM158" s="73"/>
      <c r="AN158" s="73"/>
      <c r="AO158" s="74"/>
      <c r="AP158" s="73"/>
      <c r="AQ158" s="80"/>
      <c r="AR158" s="73"/>
      <c r="AS158" s="96"/>
      <c r="AT158" s="94"/>
      <c r="AU158" s="94"/>
      <c r="AV158" s="94"/>
      <c r="AW158" s="99"/>
      <c r="AX158" s="98"/>
      <c r="AY158" s="90"/>
      <c r="AZ158" s="90"/>
      <c r="BA158" s="91"/>
      <c r="BB158" s="92"/>
      <c r="BC158" s="88"/>
      <c r="BD158" s="88"/>
      <c r="BE158" s="88"/>
      <c r="BF158" s="88"/>
      <c r="BG158" s="88"/>
      <c r="BH158" s="88"/>
      <c r="BI158" s="88"/>
      <c r="BJ158" s="88"/>
      <c r="BK158" s="88"/>
      <c r="BL158" s="88"/>
      <c r="BM158" s="88"/>
      <c r="BN158" s="88"/>
      <c r="BO158" s="88"/>
      <c r="BP158" s="88"/>
      <c r="BQ158" s="88"/>
    </row>
    <row r="159" spans="1:69" ht="15.75" customHeight="1" x14ac:dyDescent="0.2">
      <c r="A159" s="93"/>
      <c r="B159" s="93"/>
      <c r="C159" s="93"/>
      <c r="D159" s="102"/>
      <c r="E159" s="103"/>
      <c r="F159" s="93"/>
      <c r="G159" s="93"/>
      <c r="H159" s="93"/>
      <c r="I159" s="93"/>
      <c r="J159" s="93"/>
      <c r="K159" s="93"/>
      <c r="L159" s="93"/>
      <c r="M159" s="93"/>
      <c r="N159" s="93"/>
      <c r="O159" s="93"/>
      <c r="P159" s="93"/>
      <c r="Q159" s="101"/>
      <c r="R159" s="93"/>
      <c r="S159" s="93"/>
      <c r="T159" s="93"/>
      <c r="U159" s="93"/>
      <c r="V159" s="93"/>
      <c r="W159" s="93"/>
      <c r="X159" s="93"/>
      <c r="Y159" s="104"/>
      <c r="Z159" s="93"/>
      <c r="AA159" s="93"/>
      <c r="AB159" s="93"/>
      <c r="AC159" s="93"/>
      <c r="AD159" s="93"/>
      <c r="AE159" s="93"/>
      <c r="AF159" s="93"/>
      <c r="AG159" s="93"/>
      <c r="AH159" s="93"/>
      <c r="AI159" s="93"/>
      <c r="AJ159" s="93"/>
      <c r="AK159" s="89"/>
      <c r="AL159" s="73"/>
      <c r="AM159" s="73"/>
      <c r="AN159" s="73"/>
      <c r="AO159" s="74"/>
      <c r="AP159" s="73"/>
      <c r="AQ159" s="80"/>
      <c r="AR159" s="73"/>
      <c r="AS159" s="96"/>
      <c r="AT159" s="94"/>
      <c r="AU159" s="94"/>
      <c r="AV159" s="94"/>
      <c r="AW159" s="99"/>
      <c r="AX159" s="98"/>
      <c r="AY159" s="90"/>
      <c r="AZ159" s="90"/>
      <c r="BA159" s="91"/>
      <c r="BB159" s="92"/>
      <c r="BC159" s="88"/>
      <c r="BD159" s="88"/>
      <c r="BE159" s="88"/>
      <c r="BF159" s="88"/>
      <c r="BG159" s="88"/>
      <c r="BH159" s="88"/>
      <c r="BI159" s="88"/>
      <c r="BJ159" s="88"/>
      <c r="BK159" s="88"/>
      <c r="BL159" s="88"/>
      <c r="BM159" s="88"/>
      <c r="BN159" s="88"/>
      <c r="BO159" s="88"/>
      <c r="BP159" s="88"/>
      <c r="BQ159" s="88"/>
    </row>
    <row r="160" spans="1:69" ht="15.75" customHeight="1" x14ac:dyDescent="0.2">
      <c r="A160" s="93"/>
      <c r="B160" s="93"/>
      <c r="C160" s="93"/>
      <c r="D160" s="102"/>
      <c r="E160" s="103"/>
      <c r="F160" s="93"/>
      <c r="G160" s="93"/>
      <c r="H160" s="93"/>
      <c r="I160" s="93"/>
      <c r="J160" s="93"/>
      <c r="K160" s="93"/>
      <c r="L160" s="93"/>
      <c r="M160" s="93"/>
      <c r="N160" s="93"/>
      <c r="O160" s="93"/>
      <c r="P160" s="93"/>
      <c r="Q160" s="101"/>
      <c r="R160" s="93"/>
      <c r="S160" s="93"/>
      <c r="T160" s="93"/>
      <c r="U160" s="93"/>
      <c r="V160" s="93"/>
      <c r="W160" s="93"/>
      <c r="X160" s="93"/>
      <c r="Y160" s="104"/>
      <c r="Z160" s="93"/>
      <c r="AA160" s="93"/>
      <c r="AB160" s="93"/>
      <c r="AC160" s="93"/>
      <c r="AD160" s="93"/>
      <c r="AE160" s="93"/>
      <c r="AF160" s="93"/>
      <c r="AG160" s="93"/>
      <c r="AH160" s="93"/>
      <c r="AI160" s="93"/>
      <c r="AJ160" s="93"/>
      <c r="AK160" s="89"/>
      <c r="AL160" s="73"/>
      <c r="AM160" s="73"/>
      <c r="AN160" s="73"/>
      <c r="AO160" s="74"/>
      <c r="AP160" s="73"/>
      <c r="AQ160" s="80"/>
      <c r="AR160" s="73"/>
      <c r="AS160" s="96"/>
      <c r="AT160" s="94"/>
      <c r="AU160" s="94"/>
      <c r="AV160" s="94"/>
      <c r="AW160" s="99"/>
      <c r="AX160" s="98"/>
      <c r="AY160" s="90"/>
      <c r="AZ160" s="90"/>
      <c r="BA160" s="91"/>
      <c r="BB160" s="92"/>
      <c r="BC160" s="88"/>
      <c r="BD160" s="88"/>
      <c r="BE160" s="88"/>
      <c r="BF160" s="88"/>
      <c r="BG160" s="88"/>
      <c r="BH160" s="88"/>
      <c r="BI160" s="88"/>
      <c r="BJ160" s="88"/>
      <c r="BK160" s="88"/>
      <c r="BL160" s="88"/>
      <c r="BM160" s="88"/>
      <c r="BN160" s="88"/>
      <c r="BO160" s="88"/>
      <c r="BP160" s="88"/>
      <c r="BQ160" s="88"/>
    </row>
    <row r="161" spans="1:69" ht="15.75" customHeight="1" x14ac:dyDescent="0.2">
      <c r="A161" s="93"/>
      <c r="B161" s="93"/>
      <c r="C161" s="93"/>
      <c r="D161" s="102"/>
      <c r="E161" s="103"/>
      <c r="F161" s="93"/>
      <c r="G161" s="93"/>
      <c r="H161" s="93"/>
      <c r="I161" s="93"/>
      <c r="J161" s="93"/>
      <c r="K161" s="93"/>
      <c r="L161" s="93"/>
      <c r="M161" s="93"/>
      <c r="N161" s="93"/>
      <c r="O161" s="93"/>
      <c r="P161" s="93"/>
      <c r="Q161" s="101"/>
      <c r="R161" s="93"/>
      <c r="S161" s="93"/>
      <c r="T161" s="93"/>
      <c r="U161" s="93"/>
      <c r="V161" s="93"/>
      <c r="W161" s="93"/>
      <c r="X161" s="93"/>
      <c r="Y161" s="104"/>
      <c r="Z161" s="93"/>
      <c r="AA161" s="93"/>
      <c r="AB161" s="93"/>
      <c r="AC161" s="93"/>
      <c r="AD161" s="93"/>
      <c r="AE161" s="93"/>
      <c r="AF161" s="93"/>
      <c r="AG161" s="93"/>
      <c r="AH161" s="93"/>
      <c r="AI161" s="93"/>
      <c r="AJ161" s="93"/>
      <c r="AK161" s="89"/>
      <c r="AL161" s="73"/>
      <c r="AM161" s="73"/>
      <c r="AN161" s="73"/>
      <c r="AO161" s="74"/>
      <c r="AP161" s="73"/>
      <c r="AQ161" s="80"/>
      <c r="AR161" s="73"/>
      <c r="AS161" s="96"/>
      <c r="AT161" s="94"/>
      <c r="AU161" s="94"/>
      <c r="AV161" s="94"/>
      <c r="AW161" s="99"/>
      <c r="AX161" s="98"/>
      <c r="AY161" s="90"/>
      <c r="AZ161" s="90"/>
      <c r="BA161" s="91"/>
      <c r="BB161" s="92"/>
      <c r="BC161" s="88"/>
      <c r="BD161" s="88"/>
      <c r="BE161" s="88"/>
      <c r="BF161" s="88"/>
      <c r="BG161" s="88"/>
      <c r="BH161" s="88"/>
      <c r="BI161" s="88"/>
      <c r="BJ161" s="88"/>
      <c r="BK161" s="88"/>
      <c r="BL161" s="88"/>
      <c r="BM161" s="88"/>
      <c r="BN161" s="88"/>
      <c r="BO161" s="88"/>
      <c r="BP161" s="88"/>
      <c r="BQ161" s="88"/>
    </row>
    <row r="162" spans="1:69" ht="15.75" customHeight="1" x14ac:dyDescent="0.2">
      <c r="A162" s="93"/>
      <c r="B162" s="93"/>
      <c r="C162" s="93"/>
      <c r="D162" s="102"/>
      <c r="E162" s="103"/>
      <c r="F162" s="93"/>
      <c r="G162" s="93"/>
      <c r="H162" s="93"/>
      <c r="I162" s="93"/>
      <c r="J162" s="93"/>
      <c r="K162" s="93"/>
      <c r="L162" s="93"/>
      <c r="M162" s="93"/>
      <c r="N162" s="93"/>
      <c r="O162" s="93"/>
      <c r="P162" s="93"/>
      <c r="Q162" s="101"/>
      <c r="R162" s="93"/>
      <c r="S162" s="93"/>
      <c r="T162" s="93"/>
      <c r="U162" s="93"/>
      <c r="V162" s="93"/>
      <c r="W162" s="93"/>
      <c r="X162" s="93"/>
      <c r="Y162" s="104"/>
      <c r="Z162" s="93"/>
      <c r="AA162" s="93"/>
      <c r="AB162" s="93"/>
      <c r="AC162" s="93"/>
      <c r="AD162" s="93"/>
      <c r="AE162" s="93"/>
      <c r="AF162" s="93"/>
      <c r="AG162" s="93"/>
      <c r="AH162" s="93"/>
      <c r="AI162" s="93"/>
      <c r="AJ162" s="93"/>
      <c r="AK162" s="89"/>
      <c r="AL162" s="73"/>
      <c r="AM162" s="73"/>
      <c r="AN162" s="73"/>
      <c r="AO162" s="74"/>
      <c r="AP162" s="73"/>
      <c r="AQ162" s="80"/>
      <c r="AR162" s="73"/>
      <c r="AS162" s="96"/>
      <c r="AT162" s="94"/>
      <c r="AU162" s="94"/>
      <c r="AV162" s="94"/>
      <c r="AW162" s="99"/>
      <c r="AX162" s="98"/>
      <c r="AY162" s="90"/>
      <c r="AZ162" s="90"/>
      <c r="BA162" s="91"/>
      <c r="BB162" s="92"/>
      <c r="BC162" s="88"/>
      <c r="BD162" s="88"/>
      <c r="BE162" s="88"/>
      <c r="BF162" s="88"/>
      <c r="BG162" s="88"/>
      <c r="BH162" s="88"/>
      <c r="BI162" s="88"/>
      <c r="BJ162" s="88"/>
      <c r="BK162" s="88"/>
      <c r="BL162" s="88"/>
      <c r="BM162" s="88"/>
      <c r="BN162" s="88"/>
      <c r="BO162" s="88"/>
      <c r="BP162" s="88"/>
      <c r="BQ162" s="88"/>
    </row>
    <row r="163" spans="1:69" ht="15.75" customHeight="1" x14ac:dyDescent="0.2">
      <c r="A163" s="93"/>
      <c r="B163" s="93"/>
      <c r="C163" s="93"/>
      <c r="D163" s="102"/>
      <c r="E163" s="103"/>
      <c r="F163" s="93"/>
      <c r="G163" s="93"/>
      <c r="H163" s="93"/>
      <c r="I163" s="93"/>
      <c r="J163" s="93"/>
      <c r="K163" s="93"/>
      <c r="L163" s="93"/>
      <c r="M163" s="93"/>
      <c r="N163" s="93"/>
      <c r="O163" s="93"/>
      <c r="P163" s="93"/>
      <c r="Q163" s="101"/>
      <c r="R163" s="93"/>
      <c r="S163" s="93"/>
      <c r="T163" s="93"/>
      <c r="U163" s="93"/>
      <c r="V163" s="93"/>
      <c r="W163" s="93"/>
      <c r="X163" s="93"/>
      <c r="Y163" s="104"/>
      <c r="Z163" s="93"/>
      <c r="AA163" s="93"/>
      <c r="AB163" s="93"/>
      <c r="AC163" s="93"/>
      <c r="AD163" s="93"/>
      <c r="AE163" s="93"/>
      <c r="AF163" s="93"/>
      <c r="AG163" s="93"/>
      <c r="AH163" s="93"/>
      <c r="AI163" s="93"/>
      <c r="AJ163" s="93"/>
      <c r="AK163" s="89"/>
      <c r="AL163" s="73"/>
      <c r="AM163" s="73"/>
      <c r="AN163" s="73"/>
      <c r="AO163" s="74"/>
      <c r="AP163" s="73"/>
      <c r="AQ163" s="80"/>
      <c r="AR163" s="73"/>
      <c r="AS163" s="96"/>
      <c r="AT163" s="94"/>
      <c r="AU163" s="94"/>
      <c r="AV163" s="94"/>
      <c r="AW163" s="99"/>
      <c r="AX163" s="98"/>
      <c r="AY163" s="90"/>
      <c r="AZ163" s="90"/>
      <c r="BA163" s="91"/>
      <c r="BB163" s="92"/>
      <c r="BC163" s="88"/>
      <c r="BD163" s="88"/>
      <c r="BE163" s="88"/>
      <c r="BF163" s="88"/>
      <c r="BG163" s="88"/>
      <c r="BH163" s="88"/>
      <c r="BI163" s="88"/>
      <c r="BJ163" s="88"/>
      <c r="BK163" s="88"/>
      <c r="BL163" s="88"/>
      <c r="BM163" s="88"/>
      <c r="BN163" s="88"/>
      <c r="BO163" s="88"/>
      <c r="BP163" s="88"/>
      <c r="BQ163" s="88"/>
    </row>
    <row r="164" spans="1:69" ht="15.75" customHeight="1" x14ac:dyDescent="0.2">
      <c r="A164" s="93"/>
      <c r="B164" s="93"/>
      <c r="C164" s="93"/>
      <c r="D164" s="102"/>
      <c r="E164" s="103"/>
      <c r="F164" s="93"/>
      <c r="G164" s="93"/>
      <c r="H164" s="93"/>
      <c r="I164" s="93"/>
      <c r="J164" s="93"/>
      <c r="K164" s="93"/>
      <c r="L164" s="93"/>
      <c r="M164" s="93"/>
      <c r="N164" s="93"/>
      <c r="O164" s="93"/>
      <c r="P164" s="93"/>
      <c r="Q164" s="101"/>
      <c r="R164" s="93"/>
      <c r="S164" s="93"/>
      <c r="T164" s="93"/>
      <c r="U164" s="93"/>
      <c r="V164" s="93"/>
      <c r="W164" s="93"/>
      <c r="X164" s="93"/>
      <c r="Y164" s="104"/>
      <c r="Z164" s="93"/>
      <c r="AA164" s="93"/>
      <c r="AB164" s="93"/>
      <c r="AC164" s="93"/>
      <c r="AD164" s="93"/>
      <c r="AE164" s="93"/>
      <c r="AF164" s="93"/>
      <c r="AG164" s="93"/>
      <c r="AH164" s="93"/>
      <c r="AI164" s="93"/>
      <c r="AJ164" s="93"/>
      <c r="AK164" s="89"/>
      <c r="AL164" s="73"/>
      <c r="AM164" s="73"/>
      <c r="AN164" s="73"/>
      <c r="AO164" s="74"/>
      <c r="AP164" s="73"/>
      <c r="AQ164" s="80"/>
      <c r="AR164" s="73"/>
      <c r="AS164" s="96"/>
      <c r="AT164" s="94"/>
      <c r="AU164" s="94"/>
      <c r="AV164" s="94"/>
      <c r="AW164" s="99"/>
      <c r="AX164" s="98"/>
      <c r="AY164" s="90"/>
      <c r="AZ164" s="90"/>
      <c r="BA164" s="91"/>
      <c r="BB164" s="92"/>
      <c r="BC164" s="88"/>
      <c r="BD164" s="88"/>
      <c r="BE164" s="88"/>
      <c r="BF164" s="88"/>
      <c r="BG164" s="88"/>
      <c r="BH164" s="88"/>
      <c r="BI164" s="88"/>
      <c r="BJ164" s="88"/>
      <c r="BK164" s="88"/>
      <c r="BL164" s="88"/>
      <c r="BM164" s="88"/>
      <c r="BN164" s="88"/>
      <c r="BO164" s="88"/>
      <c r="BP164" s="88"/>
      <c r="BQ164" s="88"/>
    </row>
    <row r="165" spans="1:69" ht="15.75" customHeight="1" x14ac:dyDescent="0.2">
      <c r="A165" s="93"/>
      <c r="B165" s="93"/>
      <c r="C165" s="93"/>
      <c r="D165" s="102"/>
      <c r="E165" s="103"/>
      <c r="F165" s="93"/>
      <c r="G165" s="93"/>
      <c r="H165" s="93"/>
      <c r="I165" s="93"/>
      <c r="J165" s="93"/>
      <c r="K165" s="93"/>
      <c r="L165" s="93"/>
      <c r="M165" s="93"/>
      <c r="N165" s="93"/>
      <c r="O165" s="93"/>
      <c r="P165" s="93"/>
      <c r="Q165" s="101"/>
      <c r="R165" s="93"/>
      <c r="S165" s="93"/>
      <c r="T165" s="93"/>
      <c r="U165" s="93"/>
      <c r="V165" s="93"/>
      <c r="W165" s="93"/>
      <c r="X165" s="93"/>
      <c r="Y165" s="104"/>
      <c r="Z165" s="93"/>
      <c r="AA165" s="93"/>
      <c r="AB165" s="93"/>
      <c r="AC165" s="93"/>
      <c r="AD165" s="93"/>
      <c r="AE165" s="93"/>
      <c r="AF165" s="93"/>
      <c r="AG165" s="93"/>
      <c r="AH165" s="93"/>
      <c r="AI165" s="93"/>
      <c r="AJ165" s="93"/>
      <c r="AK165" s="89"/>
      <c r="AL165" s="73"/>
      <c r="AM165" s="73"/>
      <c r="AN165" s="73"/>
      <c r="AO165" s="74"/>
      <c r="AP165" s="73"/>
      <c r="AQ165" s="80"/>
      <c r="AR165" s="73"/>
      <c r="AS165" s="96"/>
      <c r="AT165" s="94"/>
      <c r="AU165" s="94"/>
      <c r="AV165" s="94"/>
      <c r="AW165" s="99"/>
      <c r="AX165" s="98"/>
      <c r="AY165" s="90"/>
      <c r="AZ165" s="90"/>
      <c r="BA165" s="91"/>
      <c r="BB165" s="92"/>
      <c r="BC165" s="88"/>
      <c r="BD165" s="88"/>
      <c r="BE165" s="88"/>
      <c r="BF165" s="88"/>
      <c r="BG165" s="88"/>
      <c r="BH165" s="88"/>
      <c r="BI165" s="88"/>
      <c r="BJ165" s="88"/>
      <c r="BK165" s="88"/>
      <c r="BL165" s="88"/>
      <c r="BM165" s="88"/>
      <c r="BN165" s="88"/>
      <c r="BO165" s="88"/>
      <c r="BP165" s="88"/>
      <c r="BQ165" s="88"/>
    </row>
    <row r="166" spans="1:69" ht="15.75" customHeight="1" x14ac:dyDescent="0.2">
      <c r="A166" s="93"/>
      <c r="B166" s="93"/>
      <c r="C166" s="93"/>
      <c r="D166" s="102"/>
      <c r="E166" s="103"/>
      <c r="F166" s="93"/>
      <c r="G166" s="93"/>
      <c r="H166" s="93"/>
      <c r="I166" s="93"/>
      <c r="J166" s="93"/>
      <c r="K166" s="93"/>
      <c r="L166" s="93"/>
      <c r="M166" s="93"/>
      <c r="N166" s="93"/>
      <c r="O166" s="93"/>
      <c r="P166" s="93"/>
      <c r="Q166" s="101"/>
      <c r="R166" s="93"/>
      <c r="S166" s="93"/>
      <c r="T166" s="93"/>
      <c r="U166" s="93"/>
      <c r="V166" s="93"/>
      <c r="W166" s="93"/>
      <c r="X166" s="93"/>
      <c r="Y166" s="104"/>
      <c r="Z166" s="93"/>
      <c r="AA166" s="93"/>
      <c r="AB166" s="93"/>
      <c r="AC166" s="93"/>
      <c r="AD166" s="93"/>
      <c r="AE166" s="93"/>
      <c r="AF166" s="93"/>
      <c r="AG166" s="93"/>
      <c r="AH166" s="93"/>
      <c r="AI166" s="93"/>
      <c r="AJ166" s="93"/>
      <c r="AK166" s="89"/>
      <c r="AL166" s="73"/>
      <c r="AM166" s="73"/>
      <c r="AN166" s="73"/>
      <c r="AO166" s="74"/>
      <c r="AP166" s="73"/>
      <c r="AQ166" s="80"/>
      <c r="AR166" s="73"/>
      <c r="AS166" s="96"/>
      <c r="AT166" s="94"/>
      <c r="AU166" s="94"/>
      <c r="AV166" s="94"/>
      <c r="AW166" s="99"/>
      <c r="AX166" s="98"/>
      <c r="AY166" s="90"/>
      <c r="AZ166" s="90"/>
      <c r="BA166" s="91"/>
      <c r="BB166" s="92"/>
      <c r="BC166" s="88"/>
      <c r="BD166" s="88"/>
      <c r="BE166" s="88"/>
      <c r="BF166" s="88"/>
      <c r="BG166" s="88"/>
      <c r="BH166" s="88"/>
      <c r="BI166" s="88"/>
      <c r="BJ166" s="88"/>
      <c r="BK166" s="88"/>
      <c r="BL166" s="88"/>
      <c r="BM166" s="88"/>
      <c r="BN166" s="88"/>
      <c r="BO166" s="88"/>
      <c r="BP166" s="88"/>
      <c r="BQ166" s="88"/>
    </row>
    <row r="167" spans="1:69" ht="15.75" customHeight="1" x14ac:dyDescent="0.2">
      <c r="A167" s="93"/>
      <c r="B167" s="93"/>
      <c r="C167" s="93"/>
      <c r="D167" s="102"/>
      <c r="E167" s="103"/>
      <c r="F167" s="93"/>
      <c r="G167" s="93"/>
      <c r="H167" s="93"/>
      <c r="I167" s="93"/>
      <c r="J167" s="93"/>
      <c r="K167" s="93"/>
      <c r="L167" s="93"/>
      <c r="M167" s="93"/>
      <c r="N167" s="93"/>
      <c r="O167" s="93"/>
      <c r="P167" s="93"/>
      <c r="Q167" s="101"/>
      <c r="R167" s="93"/>
      <c r="S167" s="93"/>
      <c r="T167" s="93"/>
      <c r="U167" s="93"/>
      <c r="V167" s="93"/>
      <c r="W167" s="93"/>
      <c r="X167" s="93"/>
      <c r="Y167" s="104"/>
      <c r="Z167" s="93"/>
      <c r="AA167" s="93"/>
      <c r="AB167" s="93"/>
      <c r="AC167" s="93"/>
      <c r="AD167" s="93"/>
      <c r="AE167" s="93"/>
      <c r="AF167" s="93"/>
      <c r="AG167" s="93"/>
      <c r="AH167" s="93"/>
      <c r="AI167" s="93"/>
      <c r="AJ167" s="93"/>
      <c r="AK167" s="89"/>
      <c r="AL167" s="73"/>
      <c r="AM167" s="73"/>
      <c r="AN167" s="73"/>
      <c r="AO167" s="74"/>
      <c r="AP167" s="73"/>
      <c r="AQ167" s="80"/>
      <c r="AR167" s="73"/>
      <c r="AS167" s="96"/>
      <c r="AT167" s="94"/>
      <c r="AU167" s="94"/>
      <c r="AV167" s="94"/>
      <c r="AW167" s="99"/>
      <c r="AX167" s="98"/>
      <c r="AY167" s="90"/>
      <c r="AZ167" s="90"/>
      <c r="BA167" s="91"/>
      <c r="BB167" s="92"/>
      <c r="BC167" s="88"/>
      <c r="BD167" s="88"/>
      <c r="BE167" s="88"/>
      <c r="BF167" s="88"/>
      <c r="BG167" s="88"/>
      <c r="BH167" s="88"/>
      <c r="BI167" s="88"/>
      <c r="BJ167" s="88"/>
      <c r="BK167" s="88"/>
      <c r="BL167" s="88"/>
      <c r="BM167" s="88"/>
      <c r="BN167" s="88"/>
      <c r="BO167" s="88"/>
      <c r="BP167" s="88"/>
      <c r="BQ167" s="88"/>
    </row>
    <row r="168" spans="1:69" ht="15.75" customHeight="1" x14ac:dyDescent="0.2">
      <c r="A168" s="93"/>
      <c r="B168" s="93"/>
      <c r="C168" s="93"/>
      <c r="D168" s="102"/>
      <c r="E168" s="103"/>
      <c r="F168" s="93"/>
      <c r="G168" s="93"/>
      <c r="H168" s="93"/>
      <c r="I168" s="93"/>
      <c r="J168" s="93"/>
      <c r="K168" s="93"/>
      <c r="L168" s="93"/>
      <c r="M168" s="93"/>
      <c r="N168" s="93"/>
      <c r="O168" s="93"/>
      <c r="P168" s="93"/>
      <c r="Q168" s="101"/>
      <c r="R168" s="93"/>
      <c r="S168" s="93"/>
      <c r="T168" s="93"/>
      <c r="U168" s="93"/>
      <c r="V168" s="93"/>
      <c r="W168" s="93"/>
      <c r="X168" s="93"/>
      <c r="Y168" s="104"/>
      <c r="Z168" s="93"/>
      <c r="AA168" s="93"/>
      <c r="AB168" s="93"/>
      <c r="AC168" s="93"/>
      <c r="AD168" s="93"/>
      <c r="AE168" s="93"/>
      <c r="AF168" s="93"/>
      <c r="AG168" s="93"/>
      <c r="AH168" s="93"/>
      <c r="AI168" s="93"/>
      <c r="AJ168" s="93"/>
      <c r="AK168" s="89"/>
      <c r="AL168" s="73"/>
      <c r="AM168" s="73"/>
      <c r="AN168" s="73"/>
      <c r="AO168" s="74"/>
      <c r="AP168" s="73"/>
      <c r="AQ168" s="80"/>
      <c r="AR168" s="73"/>
      <c r="AS168" s="96"/>
      <c r="AT168" s="94"/>
      <c r="AU168" s="94"/>
      <c r="AV168" s="94"/>
      <c r="AW168" s="99"/>
      <c r="AX168" s="98"/>
      <c r="AY168" s="90"/>
      <c r="AZ168" s="90"/>
      <c r="BA168" s="91"/>
      <c r="BB168" s="92"/>
      <c r="BC168" s="88"/>
      <c r="BD168" s="88"/>
      <c r="BE168" s="88"/>
      <c r="BF168" s="88"/>
      <c r="BG168" s="88"/>
      <c r="BH168" s="88"/>
      <c r="BI168" s="88"/>
      <c r="BJ168" s="88"/>
      <c r="BK168" s="88"/>
      <c r="BL168" s="88"/>
      <c r="BM168" s="88"/>
      <c r="BN168" s="88"/>
      <c r="BO168" s="88"/>
      <c r="BP168" s="88"/>
      <c r="BQ168" s="88"/>
    </row>
    <row r="169" spans="1:69" ht="15.75" customHeight="1" x14ac:dyDescent="0.2">
      <c r="A169" s="93"/>
      <c r="B169" s="93"/>
      <c r="C169" s="93"/>
      <c r="D169" s="102"/>
      <c r="E169" s="103"/>
      <c r="F169" s="93"/>
      <c r="G169" s="93"/>
      <c r="H169" s="93"/>
      <c r="I169" s="93"/>
      <c r="J169" s="93"/>
      <c r="K169" s="93"/>
      <c r="L169" s="93"/>
      <c r="M169" s="93"/>
      <c r="N169" s="93"/>
      <c r="O169" s="93"/>
      <c r="P169" s="93"/>
      <c r="Q169" s="101"/>
      <c r="R169" s="93"/>
      <c r="S169" s="93"/>
      <c r="T169" s="93"/>
      <c r="U169" s="93"/>
      <c r="V169" s="93"/>
      <c r="W169" s="93"/>
      <c r="X169" s="93"/>
      <c r="Y169" s="104"/>
      <c r="Z169" s="93"/>
      <c r="AA169" s="93"/>
      <c r="AB169" s="93"/>
      <c r="AC169" s="93"/>
      <c r="AD169" s="93"/>
      <c r="AE169" s="93"/>
      <c r="AF169" s="93"/>
      <c r="AG169" s="93"/>
      <c r="AH169" s="93"/>
      <c r="AI169" s="93"/>
      <c r="AJ169" s="93"/>
      <c r="AK169" s="89"/>
      <c r="AL169" s="73"/>
      <c r="AM169" s="73"/>
      <c r="AN169" s="73"/>
      <c r="AO169" s="74"/>
      <c r="AP169" s="73"/>
      <c r="AQ169" s="80"/>
      <c r="AR169" s="73"/>
      <c r="AS169" s="96"/>
      <c r="AT169" s="94"/>
      <c r="AU169" s="94"/>
      <c r="AV169" s="94"/>
      <c r="AW169" s="99"/>
      <c r="AX169" s="98"/>
      <c r="AY169" s="90"/>
      <c r="AZ169" s="90"/>
      <c r="BA169" s="91"/>
      <c r="BB169" s="92"/>
      <c r="BC169" s="88"/>
      <c r="BD169" s="88"/>
      <c r="BE169" s="88"/>
      <c r="BF169" s="88"/>
      <c r="BG169" s="88"/>
      <c r="BH169" s="88"/>
      <c r="BI169" s="88"/>
      <c r="BJ169" s="88"/>
      <c r="BK169" s="88"/>
      <c r="BL169" s="88"/>
      <c r="BM169" s="88"/>
      <c r="BN169" s="88"/>
      <c r="BO169" s="88"/>
      <c r="BP169" s="88"/>
      <c r="BQ169" s="88"/>
    </row>
    <row r="170" spans="1:69" ht="15.75" customHeight="1" x14ac:dyDescent="0.2">
      <c r="A170" s="93"/>
      <c r="B170" s="93"/>
      <c r="C170" s="93"/>
      <c r="D170" s="102"/>
      <c r="E170" s="103"/>
      <c r="F170" s="93"/>
      <c r="G170" s="93"/>
      <c r="H170" s="93"/>
      <c r="I170" s="93"/>
      <c r="J170" s="93"/>
      <c r="K170" s="93"/>
      <c r="L170" s="93"/>
      <c r="M170" s="93"/>
      <c r="N170" s="93"/>
      <c r="O170" s="93"/>
      <c r="P170" s="93"/>
      <c r="Q170" s="101"/>
      <c r="R170" s="93"/>
      <c r="S170" s="93"/>
      <c r="T170" s="93"/>
      <c r="U170" s="93"/>
      <c r="V170" s="93"/>
      <c r="W170" s="93"/>
      <c r="X170" s="93"/>
      <c r="Y170" s="104"/>
      <c r="Z170" s="93"/>
      <c r="AA170" s="93"/>
      <c r="AB170" s="93"/>
      <c r="AC170" s="93"/>
      <c r="AD170" s="93"/>
      <c r="AE170" s="93"/>
      <c r="AF170" s="93"/>
      <c r="AG170" s="93"/>
      <c r="AH170" s="93"/>
      <c r="AI170" s="93"/>
      <c r="AJ170" s="93"/>
      <c r="AK170" s="89"/>
      <c r="AL170" s="73"/>
      <c r="AM170" s="73"/>
      <c r="AN170" s="73"/>
      <c r="AO170" s="74"/>
      <c r="AP170" s="73"/>
      <c r="AQ170" s="80"/>
      <c r="AR170" s="73"/>
      <c r="AS170" s="96"/>
      <c r="AT170" s="94"/>
      <c r="AU170" s="94"/>
      <c r="AV170" s="94"/>
      <c r="AW170" s="99"/>
      <c r="AX170" s="98"/>
      <c r="AY170" s="90"/>
      <c r="AZ170" s="90"/>
      <c r="BA170" s="91"/>
      <c r="BB170" s="92"/>
      <c r="BC170" s="88"/>
      <c r="BD170" s="88"/>
      <c r="BE170" s="88"/>
      <c r="BF170" s="88"/>
      <c r="BG170" s="88"/>
      <c r="BH170" s="88"/>
      <c r="BI170" s="88"/>
      <c r="BJ170" s="88"/>
      <c r="BK170" s="88"/>
      <c r="BL170" s="88"/>
      <c r="BM170" s="88"/>
      <c r="BN170" s="88"/>
      <c r="BO170" s="88"/>
      <c r="BP170" s="88"/>
      <c r="BQ170" s="88"/>
    </row>
    <row r="171" spans="1:69" ht="15.75" customHeight="1" x14ac:dyDescent="0.2">
      <c r="A171" s="93"/>
      <c r="B171" s="93"/>
      <c r="C171" s="93"/>
      <c r="D171" s="102"/>
      <c r="E171" s="103"/>
      <c r="F171" s="93"/>
      <c r="G171" s="93"/>
      <c r="H171" s="93"/>
      <c r="I171" s="93"/>
      <c r="J171" s="93"/>
      <c r="K171" s="93"/>
      <c r="L171" s="93"/>
      <c r="M171" s="93"/>
      <c r="N171" s="93"/>
      <c r="O171" s="93"/>
      <c r="P171" s="93"/>
      <c r="Q171" s="101"/>
      <c r="R171" s="93"/>
      <c r="S171" s="93"/>
      <c r="T171" s="93"/>
      <c r="U171" s="93"/>
      <c r="V171" s="93"/>
      <c r="W171" s="93"/>
      <c r="X171" s="93"/>
      <c r="Y171" s="104"/>
      <c r="Z171" s="93"/>
      <c r="AA171" s="93"/>
      <c r="AB171" s="93"/>
      <c r="AC171" s="93"/>
      <c r="AD171" s="93"/>
      <c r="AE171" s="93"/>
      <c r="AF171" s="93"/>
      <c r="AG171" s="93"/>
      <c r="AH171" s="93"/>
      <c r="AI171" s="93"/>
      <c r="AJ171" s="93"/>
      <c r="AK171" s="89"/>
      <c r="AL171" s="73"/>
      <c r="AM171" s="73"/>
      <c r="AN171" s="73"/>
      <c r="AO171" s="74"/>
      <c r="AP171" s="73"/>
      <c r="AQ171" s="80"/>
      <c r="AR171" s="73"/>
      <c r="AS171" s="96"/>
      <c r="AT171" s="94"/>
      <c r="AU171" s="94"/>
      <c r="AV171" s="94"/>
      <c r="AW171" s="99"/>
      <c r="AX171" s="98"/>
      <c r="AY171" s="90"/>
      <c r="AZ171" s="90"/>
      <c r="BA171" s="91"/>
      <c r="BB171" s="92"/>
      <c r="BC171" s="88"/>
      <c r="BD171" s="88"/>
      <c r="BE171" s="88"/>
      <c r="BF171" s="88"/>
      <c r="BG171" s="88"/>
      <c r="BH171" s="88"/>
      <c r="BI171" s="88"/>
      <c r="BJ171" s="88"/>
      <c r="BK171" s="88"/>
      <c r="BL171" s="88"/>
      <c r="BM171" s="88"/>
      <c r="BN171" s="88"/>
      <c r="BO171" s="88"/>
      <c r="BP171" s="88"/>
      <c r="BQ171" s="88"/>
    </row>
    <row r="172" spans="1:69" ht="15.75" customHeight="1" x14ac:dyDescent="0.2">
      <c r="A172" s="93"/>
      <c r="B172" s="93"/>
      <c r="C172" s="93"/>
      <c r="D172" s="102"/>
      <c r="E172" s="103"/>
      <c r="F172" s="93"/>
      <c r="G172" s="93"/>
      <c r="H172" s="93"/>
      <c r="I172" s="93"/>
      <c r="J172" s="93"/>
      <c r="K172" s="93"/>
      <c r="L172" s="93"/>
      <c r="M172" s="93"/>
      <c r="N172" s="93"/>
      <c r="O172" s="93"/>
      <c r="P172" s="93"/>
      <c r="Q172" s="101"/>
      <c r="R172" s="93"/>
      <c r="S172" s="93"/>
      <c r="T172" s="93"/>
      <c r="U172" s="93"/>
      <c r="V172" s="93"/>
      <c r="W172" s="93"/>
      <c r="X172" s="93"/>
      <c r="Y172" s="104"/>
      <c r="Z172" s="93"/>
      <c r="AA172" s="93"/>
      <c r="AB172" s="93"/>
      <c r="AC172" s="93"/>
      <c r="AD172" s="93"/>
      <c r="AE172" s="93"/>
      <c r="AF172" s="93"/>
      <c r="AG172" s="93"/>
      <c r="AH172" s="93"/>
      <c r="AI172" s="93"/>
      <c r="AJ172" s="93"/>
      <c r="AK172" s="89"/>
      <c r="AL172" s="73"/>
      <c r="AM172" s="73"/>
      <c r="AN172" s="73"/>
      <c r="AO172" s="74"/>
      <c r="AP172" s="73"/>
      <c r="AQ172" s="80"/>
      <c r="AR172" s="73"/>
      <c r="AS172" s="96"/>
      <c r="AT172" s="94"/>
      <c r="AU172" s="94"/>
      <c r="AV172" s="94"/>
      <c r="AW172" s="99"/>
      <c r="AX172" s="98"/>
      <c r="AY172" s="90"/>
      <c r="AZ172" s="90"/>
      <c r="BA172" s="91"/>
      <c r="BB172" s="92"/>
      <c r="BC172" s="88"/>
      <c r="BD172" s="88"/>
      <c r="BE172" s="88"/>
      <c r="BF172" s="88"/>
      <c r="BG172" s="88"/>
      <c r="BH172" s="88"/>
      <c r="BI172" s="88"/>
      <c r="BJ172" s="88"/>
      <c r="BK172" s="88"/>
      <c r="BL172" s="88"/>
      <c r="BM172" s="88"/>
      <c r="BN172" s="88"/>
      <c r="BO172" s="88"/>
      <c r="BP172" s="88"/>
      <c r="BQ172" s="88"/>
    </row>
    <row r="173" spans="1:69" ht="15.75" customHeight="1" x14ac:dyDescent="0.2">
      <c r="A173" s="93"/>
      <c r="B173" s="93"/>
      <c r="C173" s="93"/>
      <c r="D173" s="102"/>
      <c r="E173" s="103"/>
      <c r="F173" s="93"/>
      <c r="G173" s="93"/>
      <c r="H173" s="93"/>
      <c r="I173" s="93"/>
      <c r="J173" s="93"/>
      <c r="K173" s="93"/>
      <c r="L173" s="93"/>
      <c r="M173" s="93"/>
      <c r="N173" s="93"/>
      <c r="O173" s="93"/>
      <c r="P173" s="93"/>
      <c r="Q173" s="101"/>
      <c r="R173" s="93"/>
      <c r="S173" s="93"/>
      <c r="T173" s="93"/>
      <c r="U173" s="93"/>
      <c r="V173" s="93"/>
      <c r="W173" s="93"/>
      <c r="X173" s="93"/>
      <c r="Y173" s="104"/>
      <c r="Z173" s="93"/>
      <c r="AA173" s="93"/>
      <c r="AB173" s="93"/>
      <c r="AC173" s="93"/>
      <c r="AD173" s="93"/>
      <c r="AE173" s="93"/>
      <c r="AF173" s="93"/>
      <c r="AG173" s="93"/>
      <c r="AH173" s="93"/>
      <c r="AI173" s="93"/>
      <c r="AJ173" s="93"/>
      <c r="AK173" s="89"/>
      <c r="AL173" s="73"/>
      <c r="AM173" s="73"/>
      <c r="AN173" s="73"/>
      <c r="AO173" s="74"/>
      <c r="AP173" s="73"/>
      <c r="AQ173" s="80"/>
      <c r="AR173" s="73"/>
      <c r="AS173" s="96"/>
      <c r="AT173" s="94"/>
      <c r="AU173" s="94"/>
      <c r="AV173" s="94"/>
      <c r="AW173" s="99"/>
      <c r="AX173" s="98"/>
      <c r="AY173" s="90"/>
      <c r="AZ173" s="90"/>
      <c r="BA173" s="91"/>
      <c r="BB173" s="92"/>
      <c r="BC173" s="88"/>
      <c r="BD173" s="88"/>
      <c r="BE173" s="88"/>
      <c r="BF173" s="88"/>
      <c r="BG173" s="88"/>
      <c r="BH173" s="88"/>
      <c r="BI173" s="88"/>
      <c r="BJ173" s="88"/>
      <c r="BK173" s="88"/>
      <c r="BL173" s="88"/>
      <c r="BM173" s="88"/>
      <c r="BN173" s="88"/>
      <c r="BO173" s="88"/>
      <c r="BP173" s="88"/>
      <c r="BQ173" s="88"/>
    </row>
    <row r="174" spans="1:69" ht="15.75" customHeight="1" x14ac:dyDescent="0.2">
      <c r="A174" s="93"/>
      <c r="B174" s="93"/>
      <c r="C174" s="93"/>
      <c r="D174" s="102"/>
      <c r="E174" s="103"/>
      <c r="F174" s="93"/>
      <c r="G174" s="93"/>
      <c r="H174" s="93"/>
      <c r="I174" s="93"/>
      <c r="J174" s="93"/>
      <c r="K174" s="93"/>
      <c r="L174" s="93"/>
      <c r="M174" s="93"/>
      <c r="N174" s="93"/>
      <c r="O174" s="93"/>
      <c r="P174" s="93"/>
      <c r="Q174" s="101"/>
      <c r="R174" s="93"/>
      <c r="S174" s="93"/>
      <c r="T174" s="93"/>
      <c r="U174" s="93"/>
      <c r="V174" s="93"/>
      <c r="W174" s="93"/>
      <c r="X174" s="93"/>
      <c r="Y174" s="104"/>
      <c r="Z174" s="93"/>
      <c r="AA174" s="93"/>
      <c r="AB174" s="93"/>
      <c r="AC174" s="93"/>
      <c r="AD174" s="93"/>
      <c r="AE174" s="93"/>
      <c r="AF174" s="93"/>
      <c r="AG174" s="93"/>
      <c r="AH174" s="93"/>
      <c r="AI174" s="93"/>
      <c r="AJ174" s="93"/>
      <c r="AK174" s="89"/>
      <c r="AL174" s="73"/>
      <c r="AM174" s="73"/>
      <c r="AN174" s="73"/>
      <c r="AO174" s="74"/>
      <c r="AP174" s="73"/>
      <c r="AQ174" s="80"/>
      <c r="AR174" s="73"/>
      <c r="AS174" s="96"/>
      <c r="AT174" s="94"/>
      <c r="AU174" s="94"/>
      <c r="AV174" s="94"/>
      <c r="AW174" s="99"/>
      <c r="AX174" s="98"/>
      <c r="AY174" s="90"/>
      <c r="AZ174" s="90"/>
      <c r="BA174" s="91"/>
      <c r="BB174" s="92"/>
      <c r="BC174" s="88"/>
      <c r="BD174" s="88"/>
      <c r="BE174" s="88"/>
      <c r="BF174" s="88"/>
      <c r="BG174" s="88"/>
      <c r="BH174" s="88"/>
      <c r="BI174" s="88"/>
      <c r="BJ174" s="88"/>
      <c r="BK174" s="88"/>
      <c r="BL174" s="88"/>
      <c r="BM174" s="88"/>
      <c r="BN174" s="88"/>
      <c r="BO174" s="88"/>
      <c r="BP174" s="88"/>
      <c r="BQ174" s="88"/>
    </row>
    <row r="175" spans="1:69" ht="15.75" customHeight="1" x14ac:dyDescent="0.2">
      <c r="A175" s="93"/>
      <c r="B175" s="93"/>
      <c r="C175" s="93"/>
      <c r="D175" s="102"/>
      <c r="E175" s="103"/>
      <c r="F175" s="93"/>
      <c r="G175" s="93"/>
      <c r="H175" s="93"/>
      <c r="I175" s="93"/>
      <c r="J175" s="93"/>
      <c r="K175" s="93"/>
      <c r="L175" s="93"/>
      <c r="M175" s="93"/>
      <c r="N175" s="93"/>
      <c r="O175" s="93"/>
      <c r="P175" s="93"/>
      <c r="Q175" s="101"/>
      <c r="R175" s="93"/>
      <c r="S175" s="93"/>
      <c r="T175" s="93"/>
      <c r="U175" s="93"/>
      <c r="V175" s="93"/>
      <c r="W175" s="93"/>
      <c r="X175" s="93"/>
      <c r="Y175" s="104"/>
      <c r="Z175" s="93"/>
      <c r="AA175" s="93"/>
      <c r="AB175" s="93"/>
      <c r="AC175" s="93"/>
      <c r="AD175" s="93"/>
      <c r="AE175" s="93"/>
      <c r="AF175" s="93"/>
      <c r="AG175" s="93"/>
      <c r="AH175" s="93"/>
      <c r="AI175" s="93"/>
      <c r="AJ175" s="93"/>
      <c r="AK175" s="89"/>
      <c r="AL175" s="73"/>
      <c r="AM175" s="73"/>
      <c r="AN175" s="73"/>
      <c r="AO175" s="74"/>
      <c r="AP175" s="73"/>
      <c r="AQ175" s="80"/>
      <c r="AR175" s="73"/>
      <c r="AS175" s="96"/>
      <c r="AT175" s="94"/>
      <c r="AU175" s="94"/>
      <c r="AV175" s="94"/>
      <c r="AW175" s="99"/>
      <c r="AX175" s="98"/>
      <c r="AY175" s="90"/>
      <c r="AZ175" s="90"/>
      <c r="BA175" s="91"/>
      <c r="BB175" s="92"/>
      <c r="BC175" s="88"/>
      <c r="BD175" s="88"/>
      <c r="BE175" s="88"/>
      <c r="BF175" s="88"/>
      <c r="BG175" s="88"/>
      <c r="BH175" s="88"/>
      <c r="BI175" s="88"/>
      <c r="BJ175" s="88"/>
      <c r="BK175" s="88"/>
      <c r="BL175" s="88"/>
      <c r="BM175" s="88"/>
      <c r="BN175" s="88"/>
      <c r="BO175" s="88"/>
      <c r="BP175" s="88"/>
      <c r="BQ175" s="88"/>
    </row>
    <row r="176" spans="1:69" ht="15.75" customHeight="1" x14ac:dyDescent="0.2">
      <c r="A176" s="93"/>
      <c r="B176" s="93"/>
      <c r="C176" s="93"/>
      <c r="D176" s="102"/>
      <c r="E176" s="103"/>
      <c r="F176" s="93"/>
      <c r="G176" s="93"/>
      <c r="H176" s="93"/>
      <c r="I176" s="93"/>
      <c r="J176" s="93"/>
      <c r="K176" s="93"/>
      <c r="L176" s="93"/>
      <c r="M176" s="93"/>
      <c r="N176" s="93"/>
      <c r="O176" s="93"/>
      <c r="P176" s="93"/>
      <c r="Q176" s="101"/>
      <c r="R176" s="93"/>
      <c r="S176" s="93"/>
      <c r="T176" s="93"/>
      <c r="U176" s="93"/>
      <c r="V176" s="93"/>
      <c r="W176" s="93"/>
      <c r="X176" s="93"/>
      <c r="Y176" s="104"/>
      <c r="Z176" s="93"/>
      <c r="AA176" s="93"/>
      <c r="AB176" s="93"/>
      <c r="AC176" s="93"/>
      <c r="AD176" s="93"/>
      <c r="AE176" s="93"/>
      <c r="AF176" s="93"/>
      <c r="AG176" s="93"/>
      <c r="AH176" s="93"/>
      <c r="AI176" s="93"/>
      <c r="AJ176" s="93"/>
      <c r="AK176" s="89"/>
      <c r="AL176" s="73"/>
      <c r="AM176" s="73"/>
      <c r="AN176" s="73"/>
      <c r="AO176" s="74"/>
      <c r="AP176" s="73"/>
      <c r="AQ176" s="80"/>
      <c r="AR176" s="73"/>
      <c r="AS176" s="96"/>
      <c r="AT176" s="94"/>
      <c r="AU176" s="94"/>
      <c r="AV176" s="94"/>
      <c r="AW176" s="99"/>
      <c r="AX176" s="98"/>
      <c r="AY176" s="90"/>
      <c r="AZ176" s="90"/>
      <c r="BA176" s="91"/>
      <c r="BB176" s="92"/>
      <c r="BC176" s="88"/>
      <c r="BD176" s="88"/>
      <c r="BE176" s="88"/>
      <c r="BF176" s="88"/>
      <c r="BG176" s="88"/>
      <c r="BH176" s="88"/>
      <c r="BI176" s="88"/>
      <c r="BJ176" s="88"/>
      <c r="BK176" s="88"/>
      <c r="BL176" s="88"/>
      <c r="BM176" s="88"/>
      <c r="BN176" s="88"/>
      <c r="BO176" s="88"/>
      <c r="BP176" s="88"/>
      <c r="BQ176" s="88"/>
    </row>
    <row r="177" spans="1:69" ht="15.75" customHeight="1" x14ac:dyDescent="0.2">
      <c r="A177" s="93"/>
      <c r="B177" s="93"/>
      <c r="C177" s="93"/>
      <c r="D177" s="102"/>
      <c r="E177" s="103"/>
      <c r="F177" s="93"/>
      <c r="G177" s="93"/>
      <c r="H177" s="93"/>
      <c r="I177" s="93"/>
      <c r="J177" s="93"/>
      <c r="K177" s="93"/>
      <c r="L177" s="93"/>
      <c r="M177" s="93"/>
      <c r="N177" s="93"/>
      <c r="O177" s="93"/>
      <c r="P177" s="93"/>
      <c r="Q177" s="101"/>
      <c r="R177" s="93"/>
      <c r="S177" s="93"/>
      <c r="T177" s="93"/>
      <c r="U177" s="93"/>
      <c r="V177" s="93"/>
      <c r="W177" s="93"/>
      <c r="X177" s="93"/>
      <c r="Y177" s="104"/>
      <c r="Z177" s="93"/>
      <c r="AA177" s="93"/>
      <c r="AB177" s="93"/>
      <c r="AC177" s="93"/>
      <c r="AD177" s="93"/>
      <c r="AE177" s="93"/>
      <c r="AF177" s="93"/>
      <c r="AG177" s="93"/>
      <c r="AH177" s="93"/>
      <c r="AI177" s="93"/>
      <c r="AJ177" s="93"/>
      <c r="AK177" s="89"/>
      <c r="AL177" s="73"/>
      <c r="AM177" s="73"/>
      <c r="AN177" s="73"/>
      <c r="AO177" s="74"/>
      <c r="AP177" s="73"/>
      <c r="AQ177" s="80"/>
      <c r="AR177" s="73"/>
      <c r="AS177" s="96"/>
      <c r="AT177" s="94"/>
      <c r="AU177" s="94"/>
      <c r="AV177" s="94"/>
      <c r="AW177" s="99"/>
      <c r="AX177" s="98"/>
      <c r="AY177" s="90"/>
      <c r="AZ177" s="90"/>
      <c r="BA177" s="91"/>
      <c r="BB177" s="92"/>
      <c r="BC177" s="88"/>
      <c r="BD177" s="88"/>
      <c r="BE177" s="88"/>
      <c r="BF177" s="88"/>
      <c r="BG177" s="88"/>
      <c r="BH177" s="88"/>
      <c r="BI177" s="88"/>
      <c r="BJ177" s="88"/>
      <c r="BK177" s="88"/>
      <c r="BL177" s="88"/>
      <c r="BM177" s="88"/>
      <c r="BN177" s="88"/>
      <c r="BO177" s="88"/>
      <c r="BP177" s="88"/>
      <c r="BQ177" s="88"/>
    </row>
    <row r="178" spans="1:69" ht="15.75" customHeight="1" x14ac:dyDescent="0.2">
      <c r="A178" s="93"/>
      <c r="B178" s="93"/>
      <c r="C178" s="93"/>
      <c r="D178" s="102"/>
      <c r="E178" s="103"/>
      <c r="F178" s="93"/>
      <c r="G178" s="93"/>
      <c r="H178" s="93"/>
      <c r="I178" s="93"/>
      <c r="J178" s="93"/>
      <c r="K178" s="93"/>
      <c r="L178" s="93"/>
      <c r="M178" s="93"/>
      <c r="N178" s="93"/>
      <c r="O178" s="93"/>
      <c r="P178" s="93"/>
      <c r="Q178" s="101"/>
      <c r="R178" s="93"/>
      <c r="S178" s="93"/>
      <c r="T178" s="93"/>
      <c r="U178" s="93"/>
      <c r="V178" s="93"/>
      <c r="W178" s="93"/>
      <c r="X178" s="93"/>
      <c r="Y178" s="104"/>
      <c r="Z178" s="93"/>
      <c r="AA178" s="93"/>
      <c r="AB178" s="93"/>
      <c r="AC178" s="93"/>
      <c r="AD178" s="93"/>
      <c r="AE178" s="93"/>
      <c r="AF178" s="93"/>
      <c r="AG178" s="93"/>
      <c r="AH178" s="93"/>
      <c r="AI178" s="93"/>
      <c r="AJ178" s="93"/>
      <c r="AK178" s="89"/>
      <c r="AL178" s="73"/>
      <c r="AM178" s="73"/>
      <c r="AN178" s="73"/>
      <c r="AO178" s="74"/>
      <c r="AP178" s="73"/>
      <c r="AQ178" s="80"/>
      <c r="AR178" s="73"/>
      <c r="AS178" s="96"/>
      <c r="AT178" s="94"/>
      <c r="AU178" s="94"/>
      <c r="AV178" s="94"/>
      <c r="AW178" s="99"/>
      <c r="AX178" s="98"/>
      <c r="AY178" s="90"/>
      <c r="AZ178" s="90"/>
      <c r="BA178" s="91"/>
      <c r="BB178" s="92"/>
      <c r="BC178" s="88"/>
      <c r="BD178" s="88"/>
      <c r="BE178" s="88"/>
      <c r="BF178" s="88"/>
      <c r="BG178" s="88"/>
      <c r="BH178" s="88"/>
      <c r="BI178" s="88"/>
      <c r="BJ178" s="88"/>
      <c r="BK178" s="88"/>
      <c r="BL178" s="88"/>
      <c r="BM178" s="88"/>
      <c r="BN178" s="88"/>
      <c r="BO178" s="88"/>
      <c r="BP178" s="88"/>
      <c r="BQ178" s="88"/>
    </row>
    <row r="179" spans="1:69" ht="15.75" customHeight="1" x14ac:dyDescent="0.2">
      <c r="A179" s="93"/>
      <c r="B179" s="93"/>
      <c r="C179" s="93"/>
      <c r="D179" s="102"/>
      <c r="E179" s="103"/>
      <c r="F179" s="93"/>
      <c r="G179" s="93"/>
      <c r="H179" s="93"/>
      <c r="I179" s="93"/>
      <c r="J179" s="93"/>
      <c r="K179" s="93"/>
      <c r="L179" s="93"/>
      <c r="M179" s="93"/>
      <c r="N179" s="93"/>
      <c r="O179" s="93"/>
      <c r="P179" s="93"/>
      <c r="Q179" s="101"/>
      <c r="R179" s="93"/>
      <c r="S179" s="93"/>
      <c r="T179" s="93"/>
      <c r="U179" s="93"/>
      <c r="V179" s="93"/>
      <c r="W179" s="93"/>
      <c r="X179" s="93"/>
      <c r="Y179" s="104"/>
      <c r="Z179" s="93"/>
      <c r="AA179" s="93"/>
      <c r="AB179" s="93"/>
      <c r="AC179" s="93"/>
      <c r="AD179" s="93"/>
      <c r="AE179" s="93"/>
      <c r="AF179" s="93"/>
      <c r="AG179" s="93"/>
      <c r="AH179" s="93"/>
      <c r="AI179" s="93"/>
      <c r="AJ179" s="93"/>
      <c r="AK179" s="89"/>
      <c r="AL179" s="73"/>
      <c r="AM179" s="73"/>
      <c r="AN179" s="73"/>
      <c r="AO179" s="74"/>
      <c r="AP179" s="73"/>
      <c r="AQ179" s="80"/>
      <c r="AR179" s="73"/>
      <c r="AS179" s="96"/>
      <c r="AT179" s="94"/>
      <c r="AU179" s="94"/>
      <c r="AV179" s="94"/>
      <c r="AW179" s="99"/>
      <c r="AX179" s="98"/>
      <c r="AY179" s="90"/>
      <c r="AZ179" s="90"/>
      <c r="BA179" s="91"/>
      <c r="BB179" s="92"/>
      <c r="BC179" s="88"/>
      <c r="BD179" s="88"/>
      <c r="BE179" s="88"/>
      <c r="BF179" s="88"/>
      <c r="BG179" s="88"/>
      <c r="BH179" s="88"/>
      <c r="BI179" s="88"/>
      <c r="BJ179" s="88"/>
      <c r="BK179" s="88"/>
      <c r="BL179" s="88"/>
      <c r="BM179" s="88"/>
      <c r="BN179" s="88"/>
      <c r="BO179" s="88"/>
      <c r="BP179" s="88"/>
      <c r="BQ179" s="88"/>
    </row>
    <row r="180" spans="1:69" ht="15.75" customHeight="1" x14ac:dyDescent="0.2">
      <c r="A180" s="93"/>
      <c r="B180" s="93"/>
      <c r="C180" s="93"/>
      <c r="D180" s="102"/>
      <c r="E180" s="103"/>
      <c r="F180" s="93"/>
      <c r="G180" s="93"/>
      <c r="H180" s="93"/>
      <c r="I180" s="93"/>
      <c r="J180" s="93"/>
      <c r="K180" s="93"/>
      <c r="L180" s="93"/>
      <c r="M180" s="93"/>
      <c r="N180" s="93"/>
      <c r="O180" s="93"/>
      <c r="P180" s="93"/>
      <c r="Q180" s="101"/>
      <c r="R180" s="93"/>
      <c r="S180" s="93"/>
      <c r="T180" s="93"/>
      <c r="U180" s="93"/>
      <c r="V180" s="93"/>
      <c r="W180" s="93"/>
      <c r="X180" s="93"/>
      <c r="Y180" s="104"/>
      <c r="Z180" s="93"/>
      <c r="AA180" s="93"/>
      <c r="AB180" s="93"/>
      <c r="AC180" s="93"/>
      <c r="AD180" s="93"/>
      <c r="AE180" s="93"/>
      <c r="AF180" s="93"/>
      <c r="AG180" s="93"/>
      <c r="AH180" s="93"/>
      <c r="AI180" s="93"/>
      <c r="AJ180" s="93"/>
      <c r="AK180" s="89"/>
      <c r="AL180" s="73"/>
      <c r="AM180" s="73"/>
      <c r="AN180" s="73"/>
      <c r="AO180" s="74"/>
      <c r="AP180" s="73"/>
      <c r="AQ180" s="80"/>
      <c r="AR180" s="73"/>
      <c r="AS180" s="96"/>
      <c r="AT180" s="94"/>
      <c r="AU180" s="94"/>
      <c r="AV180" s="94"/>
      <c r="AW180" s="99"/>
      <c r="AX180" s="98"/>
      <c r="AY180" s="90"/>
      <c r="AZ180" s="90"/>
      <c r="BA180" s="91"/>
      <c r="BB180" s="92"/>
      <c r="BC180" s="88"/>
      <c r="BD180" s="88"/>
      <c r="BE180" s="88"/>
      <c r="BF180" s="88"/>
      <c r="BG180" s="88"/>
      <c r="BH180" s="88"/>
      <c r="BI180" s="88"/>
      <c r="BJ180" s="88"/>
      <c r="BK180" s="88"/>
      <c r="BL180" s="88"/>
      <c r="BM180" s="88"/>
      <c r="BN180" s="88"/>
      <c r="BO180" s="88"/>
      <c r="BP180" s="88"/>
      <c r="BQ180" s="88"/>
    </row>
    <row r="181" spans="1:69" ht="15.75" customHeight="1" x14ac:dyDescent="0.2">
      <c r="A181" s="93"/>
      <c r="B181" s="93"/>
      <c r="C181" s="93"/>
      <c r="D181" s="102"/>
      <c r="E181" s="103"/>
      <c r="F181" s="93"/>
      <c r="G181" s="93"/>
      <c r="H181" s="93"/>
      <c r="I181" s="93"/>
      <c r="J181" s="93"/>
      <c r="K181" s="93"/>
      <c r="L181" s="93"/>
      <c r="M181" s="93"/>
      <c r="N181" s="93"/>
      <c r="O181" s="93"/>
      <c r="P181" s="93"/>
      <c r="Q181" s="101"/>
      <c r="R181" s="93"/>
      <c r="S181" s="93"/>
      <c r="T181" s="93"/>
      <c r="U181" s="93"/>
      <c r="V181" s="93"/>
      <c r="W181" s="93"/>
      <c r="X181" s="93"/>
      <c r="Y181" s="104"/>
      <c r="Z181" s="93"/>
      <c r="AA181" s="93"/>
      <c r="AB181" s="93"/>
      <c r="AC181" s="93"/>
      <c r="AD181" s="93"/>
      <c r="AE181" s="93"/>
      <c r="AF181" s="93"/>
      <c r="AG181" s="93"/>
      <c r="AH181" s="93"/>
      <c r="AI181" s="93"/>
      <c r="AJ181" s="93"/>
      <c r="AK181" s="89"/>
      <c r="AL181" s="73"/>
      <c r="AM181" s="73"/>
      <c r="AN181" s="73"/>
      <c r="AO181" s="74"/>
      <c r="AP181" s="73"/>
      <c r="AQ181" s="80"/>
      <c r="AR181" s="73"/>
      <c r="AS181" s="96"/>
      <c r="AT181" s="94"/>
      <c r="AU181" s="94"/>
      <c r="AV181" s="94"/>
      <c r="AW181" s="99"/>
      <c r="AX181" s="98"/>
      <c r="AY181" s="90"/>
      <c r="AZ181" s="90"/>
      <c r="BA181" s="91"/>
      <c r="BB181" s="92"/>
      <c r="BC181" s="88"/>
      <c r="BD181" s="88"/>
      <c r="BE181" s="88"/>
      <c r="BF181" s="88"/>
      <c r="BG181" s="88"/>
      <c r="BH181" s="88"/>
      <c r="BI181" s="88"/>
      <c r="BJ181" s="88"/>
      <c r="BK181" s="88"/>
      <c r="BL181" s="88"/>
      <c r="BM181" s="88"/>
      <c r="BN181" s="88"/>
      <c r="BO181" s="88"/>
      <c r="BP181" s="88"/>
      <c r="BQ181" s="88"/>
    </row>
    <row r="182" spans="1:69" ht="15.75" customHeight="1" x14ac:dyDescent="0.2">
      <c r="A182" s="93"/>
      <c r="B182" s="93"/>
      <c r="C182" s="93"/>
      <c r="D182" s="102"/>
      <c r="E182" s="103"/>
      <c r="F182" s="93"/>
      <c r="G182" s="93"/>
      <c r="H182" s="93"/>
      <c r="I182" s="93"/>
      <c r="J182" s="93"/>
      <c r="K182" s="93"/>
      <c r="L182" s="93"/>
      <c r="M182" s="93"/>
      <c r="N182" s="93"/>
      <c r="O182" s="93"/>
      <c r="P182" s="93"/>
      <c r="Q182" s="101"/>
      <c r="R182" s="93"/>
      <c r="S182" s="93"/>
      <c r="T182" s="93"/>
      <c r="U182" s="93"/>
      <c r="V182" s="93"/>
      <c r="W182" s="93"/>
      <c r="X182" s="93"/>
      <c r="Y182" s="104"/>
      <c r="Z182" s="93"/>
      <c r="AA182" s="93"/>
      <c r="AB182" s="93"/>
      <c r="AC182" s="93"/>
      <c r="AD182" s="93"/>
      <c r="AE182" s="93"/>
      <c r="AF182" s="93"/>
      <c r="AG182" s="93"/>
      <c r="AH182" s="93"/>
      <c r="AI182" s="93"/>
      <c r="AJ182" s="93"/>
      <c r="AK182" s="89"/>
      <c r="AL182" s="73"/>
      <c r="AM182" s="73"/>
      <c r="AN182" s="73"/>
      <c r="AO182" s="74"/>
      <c r="AP182" s="73"/>
      <c r="AQ182" s="80"/>
      <c r="AR182" s="73"/>
      <c r="AS182" s="96"/>
      <c r="AT182" s="94"/>
      <c r="AU182" s="94"/>
      <c r="AV182" s="94"/>
      <c r="AW182" s="99"/>
      <c r="AX182" s="98"/>
      <c r="AY182" s="90"/>
      <c r="AZ182" s="90"/>
      <c r="BA182" s="91"/>
      <c r="BB182" s="92"/>
      <c r="BC182" s="88"/>
      <c r="BD182" s="88"/>
      <c r="BE182" s="88"/>
      <c r="BF182" s="88"/>
      <c r="BG182" s="88"/>
      <c r="BH182" s="88"/>
      <c r="BI182" s="88"/>
      <c r="BJ182" s="88"/>
      <c r="BK182" s="88"/>
      <c r="BL182" s="88"/>
      <c r="BM182" s="88"/>
      <c r="BN182" s="88"/>
      <c r="BO182" s="88"/>
      <c r="BP182" s="88"/>
      <c r="BQ182" s="88"/>
    </row>
    <row r="183" spans="1:69" ht="15.75" customHeight="1" x14ac:dyDescent="0.2">
      <c r="A183" s="93"/>
      <c r="B183" s="93"/>
      <c r="C183" s="93"/>
      <c r="D183" s="102"/>
      <c r="E183" s="103"/>
      <c r="F183" s="93"/>
      <c r="G183" s="93"/>
      <c r="H183" s="93"/>
      <c r="I183" s="93"/>
      <c r="J183" s="93"/>
      <c r="K183" s="93"/>
      <c r="L183" s="93"/>
      <c r="M183" s="93"/>
      <c r="N183" s="93"/>
      <c r="O183" s="93"/>
      <c r="P183" s="93"/>
      <c r="Q183" s="101"/>
      <c r="R183" s="93"/>
      <c r="S183" s="93"/>
      <c r="T183" s="93"/>
      <c r="U183" s="93"/>
      <c r="V183" s="93"/>
      <c r="W183" s="93"/>
      <c r="X183" s="93"/>
      <c r="Y183" s="104"/>
      <c r="Z183" s="93"/>
      <c r="AA183" s="93"/>
      <c r="AB183" s="93"/>
      <c r="AC183" s="93"/>
      <c r="AD183" s="93"/>
      <c r="AE183" s="93"/>
      <c r="AF183" s="93"/>
      <c r="AG183" s="93"/>
      <c r="AH183" s="93"/>
      <c r="AI183" s="93"/>
      <c r="AJ183" s="93"/>
      <c r="AK183" s="89"/>
      <c r="AL183" s="73"/>
      <c r="AM183" s="73"/>
      <c r="AN183" s="73"/>
      <c r="AO183" s="74"/>
      <c r="AP183" s="73"/>
      <c r="AQ183" s="80"/>
      <c r="AR183" s="73"/>
      <c r="AS183" s="96"/>
      <c r="AT183" s="94"/>
      <c r="AU183" s="94"/>
      <c r="AV183" s="94"/>
      <c r="AW183" s="99"/>
      <c r="AX183" s="98"/>
      <c r="AY183" s="90"/>
      <c r="AZ183" s="90"/>
      <c r="BA183" s="91"/>
      <c r="BB183" s="92"/>
      <c r="BC183" s="88"/>
      <c r="BD183" s="88"/>
      <c r="BE183" s="88"/>
      <c r="BF183" s="88"/>
      <c r="BG183" s="88"/>
      <c r="BH183" s="88"/>
      <c r="BI183" s="88"/>
      <c r="BJ183" s="88"/>
      <c r="BK183" s="88"/>
      <c r="BL183" s="88"/>
      <c r="BM183" s="88"/>
      <c r="BN183" s="88"/>
      <c r="BO183" s="88"/>
      <c r="BP183" s="88"/>
      <c r="BQ183" s="88"/>
    </row>
    <row r="184" spans="1:69" ht="15.75" customHeight="1" x14ac:dyDescent="0.2">
      <c r="A184" s="93"/>
      <c r="B184" s="93"/>
      <c r="C184" s="93"/>
      <c r="D184" s="102"/>
      <c r="E184" s="103"/>
      <c r="F184" s="93"/>
      <c r="G184" s="93"/>
      <c r="H184" s="93"/>
      <c r="I184" s="93"/>
      <c r="J184" s="93"/>
      <c r="K184" s="93"/>
      <c r="L184" s="93"/>
      <c r="M184" s="93"/>
      <c r="N184" s="93"/>
      <c r="O184" s="93"/>
      <c r="P184" s="93"/>
      <c r="Q184" s="101"/>
      <c r="R184" s="93"/>
      <c r="S184" s="93"/>
      <c r="T184" s="93"/>
      <c r="U184" s="93"/>
      <c r="V184" s="93"/>
      <c r="W184" s="93"/>
      <c r="X184" s="93"/>
      <c r="Y184" s="104"/>
      <c r="Z184" s="93"/>
      <c r="AA184" s="93"/>
      <c r="AB184" s="93"/>
      <c r="AC184" s="93"/>
      <c r="AD184" s="93"/>
      <c r="AE184" s="93"/>
      <c r="AF184" s="93"/>
      <c r="AG184" s="93"/>
      <c r="AH184" s="93"/>
      <c r="AI184" s="93"/>
      <c r="AJ184" s="93"/>
      <c r="AK184" s="89"/>
      <c r="AL184" s="73"/>
      <c r="AM184" s="73"/>
      <c r="AN184" s="73"/>
      <c r="AO184" s="74"/>
      <c r="AP184" s="73"/>
      <c r="AQ184" s="80"/>
      <c r="AR184" s="73"/>
      <c r="AS184" s="96"/>
      <c r="AT184" s="94"/>
      <c r="AU184" s="94"/>
      <c r="AV184" s="94"/>
      <c r="AW184" s="99"/>
      <c r="AX184" s="98"/>
      <c r="AY184" s="90"/>
      <c r="AZ184" s="90"/>
      <c r="BA184" s="91"/>
      <c r="BB184" s="92"/>
      <c r="BC184" s="88"/>
      <c r="BD184" s="88"/>
      <c r="BE184" s="88"/>
      <c r="BF184" s="88"/>
      <c r="BG184" s="88"/>
      <c r="BH184" s="88"/>
      <c r="BI184" s="88"/>
      <c r="BJ184" s="88"/>
      <c r="BK184" s="88"/>
      <c r="BL184" s="88"/>
      <c r="BM184" s="88"/>
      <c r="BN184" s="88"/>
      <c r="BO184" s="88"/>
      <c r="BP184" s="88"/>
      <c r="BQ184" s="88"/>
    </row>
    <row r="185" spans="1:69" ht="15.75" customHeight="1" x14ac:dyDescent="0.2">
      <c r="A185" s="93"/>
      <c r="B185" s="93"/>
      <c r="C185" s="93"/>
      <c r="D185" s="102"/>
      <c r="E185" s="103"/>
      <c r="F185" s="93"/>
      <c r="G185" s="93"/>
      <c r="H185" s="93"/>
      <c r="I185" s="93"/>
      <c r="J185" s="93"/>
      <c r="K185" s="93"/>
      <c r="L185" s="93"/>
      <c r="M185" s="93"/>
      <c r="N185" s="93"/>
      <c r="O185" s="93"/>
      <c r="P185" s="93"/>
      <c r="Q185" s="101"/>
      <c r="R185" s="93"/>
      <c r="S185" s="93"/>
      <c r="T185" s="93"/>
      <c r="U185" s="93"/>
      <c r="V185" s="93"/>
      <c r="W185" s="93"/>
      <c r="X185" s="93"/>
      <c r="Y185" s="104"/>
      <c r="Z185" s="93"/>
      <c r="AA185" s="93"/>
      <c r="AB185" s="93"/>
      <c r="AC185" s="93"/>
      <c r="AD185" s="93"/>
      <c r="AE185" s="93"/>
      <c r="AF185" s="93"/>
      <c r="AG185" s="93"/>
      <c r="AH185" s="93"/>
      <c r="AI185" s="93"/>
      <c r="AJ185" s="93"/>
      <c r="AK185" s="89"/>
      <c r="AL185" s="73"/>
      <c r="AM185" s="73"/>
      <c r="AN185" s="73"/>
      <c r="AO185" s="74"/>
      <c r="AP185" s="73"/>
      <c r="AQ185" s="80"/>
      <c r="AR185" s="73"/>
      <c r="AS185" s="96"/>
      <c r="AT185" s="94"/>
      <c r="AU185" s="94"/>
      <c r="AV185" s="94"/>
      <c r="AW185" s="99"/>
      <c r="AX185" s="98"/>
      <c r="AY185" s="90"/>
      <c r="AZ185" s="90"/>
      <c r="BA185" s="91"/>
      <c r="BB185" s="92"/>
      <c r="BC185" s="88"/>
      <c r="BD185" s="88"/>
      <c r="BE185" s="88"/>
      <c r="BF185" s="88"/>
      <c r="BG185" s="88"/>
      <c r="BH185" s="88"/>
      <c r="BI185" s="88"/>
      <c r="BJ185" s="88"/>
      <c r="BK185" s="88"/>
      <c r="BL185" s="88"/>
      <c r="BM185" s="88"/>
      <c r="BN185" s="88"/>
      <c r="BO185" s="88"/>
      <c r="BP185" s="88"/>
      <c r="BQ185" s="88"/>
    </row>
    <row r="186" spans="1:69" ht="15.75" customHeight="1" x14ac:dyDescent="0.2">
      <c r="A186" s="93"/>
      <c r="B186" s="93"/>
      <c r="C186" s="93"/>
      <c r="D186" s="102"/>
      <c r="E186" s="103"/>
      <c r="F186" s="93"/>
      <c r="G186" s="93"/>
      <c r="H186" s="93"/>
      <c r="I186" s="93"/>
      <c r="J186" s="93"/>
      <c r="K186" s="93"/>
      <c r="L186" s="93"/>
      <c r="M186" s="93"/>
      <c r="N186" s="93"/>
      <c r="O186" s="93"/>
      <c r="P186" s="93"/>
      <c r="Q186" s="101"/>
      <c r="R186" s="93"/>
      <c r="S186" s="93"/>
      <c r="T186" s="93"/>
      <c r="U186" s="93"/>
      <c r="V186" s="93"/>
      <c r="W186" s="93"/>
      <c r="X186" s="93"/>
      <c r="Y186" s="104"/>
      <c r="Z186" s="93"/>
      <c r="AA186" s="93"/>
      <c r="AB186" s="93"/>
      <c r="AC186" s="93"/>
      <c r="AD186" s="93"/>
      <c r="AE186" s="93"/>
      <c r="AF186" s="93"/>
      <c r="AG186" s="93"/>
      <c r="AH186" s="93"/>
      <c r="AI186" s="93"/>
      <c r="AJ186" s="93"/>
      <c r="AK186" s="89"/>
      <c r="AL186" s="73"/>
      <c r="AM186" s="73"/>
      <c r="AN186" s="73"/>
      <c r="AO186" s="74"/>
      <c r="AP186" s="73"/>
      <c r="AQ186" s="80"/>
      <c r="AR186" s="73"/>
      <c r="AS186" s="96"/>
      <c r="AT186" s="94"/>
      <c r="AU186" s="94"/>
      <c r="AV186" s="94"/>
      <c r="AW186" s="99"/>
      <c r="AX186" s="98"/>
      <c r="AY186" s="90"/>
      <c r="AZ186" s="90"/>
      <c r="BA186" s="91"/>
      <c r="BB186" s="92"/>
      <c r="BC186" s="88"/>
      <c r="BD186" s="88"/>
      <c r="BE186" s="88"/>
      <c r="BF186" s="88"/>
      <c r="BG186" s="88"/>
      <c r="BH186" s="88"/>
      <c r="BI186" s="88"/>
      <c r="BJ186" s="88"/>
      <c r="BK186" s="88"/>
      <c r="BL186" s="88"/>
      <c r="BM186" s="88"/>
      <c r="BN186" s="88"/>
      <c r="BO186" s="88"/>
      <c r="BP186" s="88"/>
      <c r="BQ186" s="88"/>
    </row>
    <row r="187" spans="1:69" ht="15.75" customHeight="1" x14ac:dyDescent="0.2">
      <c r="A187" s="93"/>
      <c r="B187" s="93"/>
      <c r="C187" s="93"/>
      <c r="D187" s="102"/>
      <c r="E187" s="103"/>
      <c r="F187" s="93"/>
      <c r="G187" s="93"/>
      <c r="H187" s="93"/>
      <c r="I187" s="93"/>
      <c r="J187" s="93"/>
      <c r="K187" s="93"/>
      <c r="L187" s="93"/>
      <c r="M187" s="93"/>
      <c r="N187" s="93"/>
      <c r="O187" s="93"/>
      <c r="P187" s="93"/>
      <c r="Q187" s="101"/>
      <c r="R187" s="93"/>
      <c r="S187" s="93"/>
      <c r="T187" s="93"/>
      <c r="U187" s="93"/>
      <c r="V187" s="93"/>
      <c r="W187" s="93"/>
      <c r="X187" s="93"/>
      <c r="Y187" s="104"/>
      <c r="Z187" s="93"/>
      <c r="AA187" s="93"/>
      <c r="AB187" s="93"/>
      <c r="AC187" s="93"/>
      <c r="AD187" s="93"/>
      <c r="AE187" s="93"/>
      <c r="AF187" s="93"/>
      <c r="AG187" s="93"/>
      <c r="AH187" s="93"/>
      <c r="AI187" s="93"/>
      <c r="AJ187" s="93"/>
      <c r="AK187" s="89"/>
      <c r="AL187" s="73"/>
      <c r="AM187" s="73"/>
      <c r="AN187" s="73"/>
      <c r="AO187" s="74"/>
      <c r="AP187" s="73"/>
      <c r="AQ187" s="80"/>
      <c r="AR187" s="73"/>
      <c r="AS187" s="96"/>
      <c r="AT187" s="94"/>
      <c r="AU187" s="94"/>
      <c r="AV187" s="94"/>
      <c r="AW187" s="99"/>
      <c r="AX187" s="98"/>
      <c r="AY187" s="90"/>
      <c r="AZ187" s="90"/>
      <c r="BA187" s="91"/>
      <c r="BB187" s="92"/>
      <c r="BC187" s="88"/>
      <c r="BD187" s="88"/>
      <c r="BE187" s="88"/>
      <c r="BF187" s="88"/>
      <c r="BG187" s="88"/>
      <c r="BH187" s="88"/>
      <c r="BI187" s="88"/>
      <c r="BJ187" s="88"/>
      <c r="BK187" s="88"/>
      <c r="BL187" s="88"/>
      <c r="BM187" s="88"/>
      <c r="BN187" s="88"/>
      <c r="BO187" s="88"/>
      <c r="BP187" s="88"/>
      <c r="BQ187" s="88"/>
    </row>
    <row r="188" spans="1:69" ht="15.75" customHeight="1" x14ac:dyDescent="0.2">
      <c r="A188" s="93"/>
      <c r="B188" s="93"/>
      <c r="C188" s="93"/>
      <c r="D188" s="102"/>
      <c r="E188" s="103"/>
      <c r="F188" s="93"/>
      <c r="G188" s="93"/>
      <c r="H188" s="93"/>
      <c r="I188" s="93"/>
      <c r="J188" s="93"/>
      <c r="K188" s="93"/>
      <c r="L188" s="93"/>
      <c r="M188" s="93"/>
      <c r="N188" s="93"/>
      <c r="O188" s="93"/>
      <c r="P188" s="93"/>
      <c r="Q188" s="101"/>
      <c r="R188" s="93"/>
      <c r="S188" s="93"/>
      <c r="T188" s="93"/>
      <c r="U188" s="93"/>
      <c r="V188" s="93"/>
      <c r="W188" s="93"/>
      <c r="X188" s="93"/>
      <c r="Y188" s="104"/>
      <c r="Z188" s="93"/>
      <c r="AA188" s="93"/>
      <c r="AB188" s="93"/>
      <c r="AC188" s="93"/>
      <c r="AD188" s="93"/>
      <c r="AE188" s="93"/>
      <c r="AF188" s="93"/>
      <c r="AG188" s="93"/>
      <c r="AH188" s="93"/>
      <c r="AI188" s="93"/>
      <c r="AJ188" s="93"/>
      <c r="AK188" s="89"/>
      <c r="AL188" s="73"/>
      <c r="AM188" s="73"/>
      <c r="AN188" s="73"/>
      <c r="AO188" s="74"/>
      <c r="AP188" s="73"/>
      <c r="AQ188" s="80"/>
      <c r="AR188" s="73"/>
      <c r="AS188" s="96"/>
      <c r="AT188" s="94"/>
      <c r="AU188" s="94"/>
      <c r="AV188" s="94"/>
      <c r="AW188" s="99"/>
      <c r="AX188" s="98"/>
      <c r="AY188" s="90"/>
      <c r="AZ188" s="90"/>
      <c r="BA188" s="91"/>
      <c r="BB188" s="92"/>
      <c r="BC188" s="88"/>
      <c r="BD188" s="88"/>
      <c r="BE188" s="88"/>
      <c r="BF188" s="88"/>
      <c r="BG188" s="88"/>
      <c r="BH188" s="88"/>
      <c r="BI188" s="88"/>
      <c r="BJ188" s="88"/>
      <c r="BK188" s="88"/>
      <c r="BL188" s="88"/>
      <c r="BM188" s="88"/>
      <c r="BN188" s="88"/>
      <c r="BO188" s="88"/>
      <c r="BP188" s="88"/>
      <c r="BQ188" s="88"/>
    </row>
    <row r="189" spans="1:69" ht="15.75" customHeight="1" x14ac:dyDescent="0.2">
      <c r="A189" s="93"/>
      <c r="B189" s="93"/>
      <c r="C189" s="93"/>
      <c r="D189" s="102"/>
      <c r="E189" s="103"/>
      <c r="F189" s="93"/>
      <c r="G189" s="93"/>
      <c r="H189" s="93"/>
      <c r="I189" s="93"/>
      <c r="J189" s="93"/>
      <c r="K189" s="93"/>
      <c r="L189" s="93"/>
      <c r="M189" s="93"/>
      <c r="N189" s="93"/>
      <c r="O189" s="93"/>
      <c r="P189" s="93"/>
      <c r="Q189" s="101"/>
      <c r="R189" s="93"/>
      <c r="S189" s="93"/>
      <c r="T189" s="93"/>
      <c r="U189" s="93"/>
      <c r="V189" s="93"/>
      <c r="W189" s="93"/>
      <c r="X189" s="93"/>
      <c r="Y189" s="104"/>
      <c r="Z189" s="93"/>
      <c r="AA189" s="93"/>
      <c r="AB189" s="93"/>
      <c r="AC189" s="93"/>
      <c r="AD189" s="93"/>
      <c r="AE189" s="93"/>
      <c r="AF189" s="93"/>
      <c r="AG189" s="93"/>
      <c r="AH189" s="93"/>
      <c r="AI189" s="93"/>
      <c r="AJ189" s="93"/>
      <c r="AK189" s="89"/>
      <c r="AL189" s="73"/>
      <c r="AM189" s="73"/>
      <c r="AN189" s="73"/>
      <c r="AO189" s="74"/>
      <c r="AP189" s="73"/>
      <c r="AQ189" s="80"/>
      <c r="AR189" s="73"/>
      <c r="AS189" s="96"/>
      <c r="AT189" s="94"/>
      <c r="AU189" s="94"/>
      <c r="AV189" s="94"/>
      <c r="AW189" s="99"/>
      <c r="AX189" s="98"/>
      <c r="AY189" s="90"/>
      <c r="AZ189" s="90"/>
      <c r="BA189" s="91"/>
      <c r="BB189" s="92"/>
      <c r="BC189" s="88"/>
      <c r="BD189" s="88"/>
      <c r="BE189" s="88"/>
      <c r="BF189" s="88"/>
      <c r="BG189" s="88"/>
      <c r="BH189" s="88"/>
      <c r="BI189" s="88"/>
      <c r="BJ189" s="88"/>
      <c r="BK189" s="88"/>
      <c r="BL189" s="88"/>
      <c r="BM189" s="88"/>
      <c r="BN189" s="88"/>
      <c r="BO189" s="88"/>
      <c r="BP189" s="88"/>
      <c r="BQ189" s="88"/>
    </row>
    <row r="190" spans="1:69" ht="15.75" customHeight="1" x14ac:dyDescent="0.2">
      <c r="A190" s="93"/>
      <c r="B190" s="93"/>
      <c r="C190" s="93"/>
      <c r="D190" s="102"/>
      <c r="E190" s="103"/>
      <c r="F190" s="93"/>
      <c r="G190" s="93"/>
      <c r="H190" s="93"/>
      <c r="I190" s="93"/>
      <c r="J190" s="93"/>
      <c r="K190" s="93"/>
      <c r="L190" s="93"/>
      <c r="M190" s="93"/>
      <c r="N190" s="93"/>
      <c r="O190" s="93"/>
      <c r="P190" s="93"/>
      <c r="Q190" s="101"/>
      <c r="R190" s="93"/>
      <c r="S190" s="93"/>
      <c r="T190" s="93"/>
      <c r="U190" s="93"/>
      <c r="V190" s="93"/>
      <c r="W190" s="93"/>
      <c r="X190" s="93"/>
      <c r="Y190" s="104"/>
      <c r="Z190" s="93"/>
      <c r="AA190" s="93"/>
      <c r="AB190" s="93"/>
      <c r="AC190" s="93"/>
      <c r="AD190" s="93"/>
      <c r="AE190" s="93"/>
      <c r="AF190" s="93"/>
      <c r="AG190" s="93"/>
      <c r="AH190" s="93"/>
      <c r="AI190" s="93"/>
      <c r="AJ190" s="93"/>
      <c r="AK190" s="89"/>
      <c r="AL190" s="73"/>
      <c r="AM190" s="73"/>
      <c r="AN190" s="73"/>
      <c r="AO190" s="74"/>
      <c r="AP190" s="73"/>
      <c r="AQ190" s="80"/>
      <c r="AR190" s="73"/>
      <c r="AS190" s="96"/>
      <c r="AT190" s="94"/>
      <c r="AU190" s="94"/>
      <c r="AV190" s="94"/>
      <c r="AW190" s="99"/>
      <c r="AX190" s="98"/>
      <c r="AY190" s="90"/>
      <c r="AZ190" s="90"/>
      <c r="BA190" s="91"/>
      <c r="BB190" s="92"/>
      <c r="BC190" s="88"/>
      <c r="BD190" s="88"/>
      <c r="BE190" s="88"/>
      <c r="BF190" s="88"/>
      <c r="BG190" s="88"/>
      <c r="BH190" s="88"/>
      <c r="BI190" s="88"/>
      <c r="BJ190" s="88"/>
      <c r="BK190" s="88"/>
      <c r="BL190" s="88"/>
      <c r="BM190" s="88"/>
      <c r="BN190" s="88"/>
      <c r="BO190" s="88"/>
      <c r="BP190" s="88"/>
      <c r="BQ190" s="88"/>
    </row>
    <row r="191" spans="1:69" ht="15.75" customHeight="1" x14ac:dyDescent="0.2">
      <c r="A191" s="93"/>
      <c r="B191" s="93"/>
      <c r="C191" s="93"/>
      <c r="D191" s="102"/>
      <c r="E191" s="103"/>
      <c r="F191" s="93"/>
      <c r="G191" s="93"/>
      <c r="H191" s="93"/>
      <c r="I191" s="93"/>
      <c r="J191" s="93"/>
      <c r="K191" s="93"/>
      <c r="L191" s="93"/>
      <c r="M191" s="93"/>
      <c r="N191" s="93"/>
      <c r="O191" s="93"/>
      <c r="P191" s="93"/>
      <c r="Q191" s="101"/>
      <c r="R191" s="93"/>
      <c r="S191" s="93"/>
      <c r="T191" s="93"/>
      <c r="U191" s="93"/>
      <c r="V191" s="93"/>
      <c r="W191" s="93"/>
      <c r="X191" s="93"/>
      <c r="Y191" s="104"/>
      <c r="Z191" s="93"/>
      <c r="AA191" s="93"/>
      <c r="AB191" s="93"/>
      <c r="AC191" s="93"/>
      <c r="AD191" s="93"/>
      <c r="AE191" s="93"/>
      <c r="AF191" s="93"/>
      <c r="AG191" s="93"/>
      <c r="AH191" s="93"/>
      <c r="AI191" s="93"/>
      <c r="AJ191" s="93"/>
      <c r="AK191" s="89"/>
      <c r="AL191" s="73"/>
      <c r="AM191" s="73"/>
      <c r="AN191" s="73"/>
      <c r="AO191" s="74"/>
      <c r="AP191" s="73"/>
      <c r="AQ191" s="80"/>
      <c r="AR191" s="73"/>
      <c r="AS191" s="96"/>
      <c r="AT191" s="94"/>
      <c r="AU191" s="94"/>
      <c r="AV191" s="94"/>
      <c r="AW191" s="99"/>
      <c r="AX191" s="98"/>
      <c r="AY191" s="90"/>
      <c r="AZ191" s="90"/>
      <c r="BA191" s="91"/>
      <c r="BB191" s="92"/>
      <c r="BC191" s="88"/>
      <c r="BD191" s="88"/>
      <c r="BE191" s="88"/>
      <c r="BF191" s="88"/>
      <c r="BG191" s="88"/>
      <c r="BH191" s="88"/>
      <c r="BI191" s="88"/>
      <c r="BJ191" s="88"/>
      <c r="BK191" s="88"/>
      <c r="BL191" s="88"/>
      <c r="BM191" s="88"/>
      <c r="BN191" s="88"/>
      <c r="BO191" s="88"/>
      <c r="BP191" s="88"/>
      <c r="BQ191" s="88"/>
    </row>
    <row r="192" spans="1:69" ht="15.75" customHeight="1" x14ac:dyDescent="0.2">
      <c r="A192" s="93"/>
      <c r="B192" s="93"/>
      <c r="C192" s="93"/>
      <c r="D192" s="102"/>
      <c r="E192" s="103"/>
      <c r="F192" s="93"/>
      <c r="G192" s="93"/>
      <c r="H192" s="93"/>
      <c r="I192" s="93"/>
      <c r="J192" s="93"/>
      <c r="K192" s="93"/>
      <c r="L192" s="93"/>
      <c r="M192" s="93"/>
      <c r="N192" s="93"/>
      <c r="O192" s="93"/>
      <c r="P192" s="93"/>
      <c r="Q192" s="101"/>
      <c r="R192" s="93"/>
      <c r="S192" s="93"/>
      <c r="T192" s="93"/>
      <c r="U192" s="93"/>
      <c r="V192" s="93"/>
      <c r="W192" s="93"/>
      <c r="X192" s="93"/>
      <c r="Y192" s="104"/>
      <c r="Z192" s="93"/>
      <c r="AA192" s="93"/>
      <c r="AB192" s="93"/>
      <c r="AC192" s="93"/>
      <c r="AD192" s="93"/>
      <c r="AE192" s="93"/>
      <c r="AF192" s="93"/>
      <c r="AG192" s="93"/>
      <c r="AH192" s="93"/>
      <c r="AI192" s="93"/>
      <c r="AJ192" s="93"/>
      <c r="AK192" s="89"/>
      <c r="AL192" s="73"/>
      <c r="AM192" s="73"/>
      <c r="AN192" s="73"/>
      <c r="AO192" s="74"/>
      <c r="AP192" s="73"/>
      <c r="AQ192" s="80"/>
      <c r="AR192" s="73"/>
      <c r="AS192" s="96"/>
      <c r="AT192" s="94"/>
      <c r="AU192" s="94"/>
      <c r="AV192" s="94"/>
      <c r="AW192" s="99"/>
      <c r="AX192" s="98"/>
      <c r="AY192" s="90"/>
      <c r="AZ192" s="90"/>
      <c r="BA192" s="91"/>
      <c r="BB192" s="92"/>
      <c r="BC192" s="88"/>
      <c r="BD192" s="88"/>
      <c r="BE192" s="88"/>
      <c r="BF192" s="88"/>
      <c r="BG192" s="88"/>
      <c r="BH192" s="88"/>
      <c r="BI192" s="88"/>
      <c r="BJ192" s="88"/>
      <c r="BK192" s="88"/>
      <c r="BL192" s="88"/>
      <c r="BM192" s="88"/>
      <c r="BN192" s="88"/>
      <c r="BO192" s="88"/>
      <c r="BP192" s="88"/>
      <c r="BQ192" s="88"/>
    </row>
    <row r="193" spans="1:69" ht="15.75" customHeight="1" x14ac:dyDescent="0.2">
      <c r="A193" s="93"/>
      <c r="B193" s="93"/>
      <c r="C193" s="93"/>
      <c r="D193" s="102"/>
      <c r="E193" s="103"/>
      <c r="F193" s="93"/>
      <c r="G193" s="93"/>
      <c r="H193" s="93"/>
      <c r="I193" s="93"/>
      <c r="J193" s="93"/>
      <c r="K193" s="93"/>
      <c r="L193" s="93"/>
      <c r="M193" s="93"/>
      <c r="N193" s="93"/>
      <c r="O193" s="93"/>
      <c r="P193" s="93"/>
      <c r="Q193" s="101"/>
      <c r="R193" s="93"/>
      <c r="S193" s="93"/>
      <c r="T193" s="93"/>
      <c r="U193" s="93"/>
      <c r="V193" s="93"/>
      <c r="W193" s="93"/>
      <c r="X193" s="93"/>
      <c r="Y193" s="104"/>
      <c r="Z193" s="93"/>
      <c r="AA193" s="93"/>
      <c r="AB193" s="93"/>
      <c r="AC193" s="93"/>
      <c r="AD193" s="93"/>
      <c r="AE193" s="93"/>
      <c r="AF193" s="93"/>
      <c r="AG193" s="93"/>
      <c r="AH193" s="93"/>
      <c r="AI193" s="93"/>
      <c r="AJ193" s="93"/>
      <c r="AK193" s="89"/>
      <c r="AL193" s="73"/>
      <c r="AM193" s="73"/>
      <c r="AN193" s="73"/>
      <c r="AO193" s="74"/>
      <c r="AP193" s="73"/>
      <c r="AQ193" s="80"/>
      <c r="AR193" s="73"/>
      <c r="AS193" s="96"/>
      <c r="AT193" s="94"/>
      <c r="AU193" s="94"/>
      <c r="AV193" s="94"/>
      <c r="AW193" s="99"/>
      <c r="AX193" s="98"/>
      <c r="AY193" s="90"/>
      <c r="AZ193" s="90"/>
      <c r="BA193" s="91"/>
      <c r="BB193" s="92"/>
      <c r="BC193" s="88"/>
      <c r="BD193" s="88"/>
      <c r="BE193" s="88"/>
      <c r="BF193" s="88"/>
      <c r="BG193" s="88"/>
      <c r="BH193" s="88"/>
      <c r="BI193" s="88"/>
      <c r="BJ193" s="88"/>
      <c r="BK193" s="88"/>
      <c r="BL193" s="88"/>
      <c r="BM193" s="88"/>
      <c r="BN193" s="88"/>
      <c r="BO193" s="88"/>
      <c r="BP193" s="88"/>
      <c r="BQ193" s="88"/>
    </row>
    <row r="194" spans="1:69" ht="15.75" customHeight="1" x14ac:dyDescent="0.2">
      <c r="A194" s="93"/>
      <c r="B194" s="93"/>
      <c r="C194" s="93"/>
      <c r="D194" s="102"/>
      <c r="E194" s="103"/>
      <c r="F194" s="93"/>
      <c r="G194" s="93"/>
      <c r="H194" s="93"/>
      <c r="I194" s="93"/>
      <c r="J194" s="93"/>
      <c r="K194" s="93"/>
      <c r="L194" s="93"/>
      <c r="M194" s="93"/>
      <c r="N194" s="93"/>
      <c r="O194" s="93"/>
      <c r="P194" s="93"/>
      <c r="Q194" s="101"/>
      <c r="R194" s="93"/>
      <c r="S194" s="93"/>
      <c r="T194" s="93"/>
      <c r="U194" s="93"/>
      <c r="V194" s="93"/>
      <c r="W194" s="93"/>
      <c r="X194" s="93"/>
      <c r="Y194" s="104"/>
      <c r="Z194" s="93"/>
      <c r="AA194" s="93"/>
      <c r="AB194" s="93"/>
      <c r="AC194" s="93"/>
      <c r="AD194" s="93"/>
      <c r="AE194" s="93"/>
      <c r="AF194" s="93"/>
      <c r="AG194" s="93"/>
      <c r="AH194" s="93"/>
      <c r="AI194" s="93"/>
      <c r="AJ194" s="93"/>
      <c r="AK194" s="89"/>
      <c r="AL194" s="73"/>
      <c r="AM194" s="73"/>
      <c r="AN194" s="73"/>
      <c r="AO194" s="74"/>
      <c r="AP194" s="73"/>
      <c r="AQ194" s="80"/>
      <c r="AR194" s="73"/>
      <c r="AS194" s="96"/>
      <c r="AT194" s="94"/>
      <c r="AU194" s="94"/>
      <c r="AV194" s="94"/>
      <c r="AW194" s="99"/>
      <c r="AX194" s="98"/>
      <c r="AY194" s="90"/>
      <c r="AZ194" s="90"/>
      <c r="BA194" s="91"/>
      <c r="BB194" s="92"/>
      <c r="BC194" s="88"/>
      <c r="BD194" s="88"/>
      <c r="BE194" s="88"/>
      <c r="BF194" s="88"/>
      <c r="BG194" s="88"/>
      <c r="BH194" s="88"/>
      <c r="BI194" s="88"/>
      <c r="BJ194" s="88"/>
      <c r="BK194" s="88"/>
      <c r="BL194" s="88"/>
      <c r="BM194" s="88"/>
      <c r="BN194" s="88"/>
      <c r="BO194" s="88"/>
      <c r="BP194" s="88"/>
      <c r="BQ194" s="88"/>
    </row>
    <row r="195" spans="1:69" ht="15.75" customHeight="1" x14ac:dyDescent="0.2">
      <c r="A195" s="93"/>
      <c r="B195" s="93"/>
      <c r="C195" s="93"/>
      <c r="D195" s="102"/>
      <c r="E195" s="103"/>
      <c r="F195" s="93"/>
      <c r="G195" s="93"/>
      <c r="H195" s="93"/>
      <c r="I195" s="93"/>
      <c r="J195" s="93"/>
      <c r="K195" s="93"/>
      <c r="L195" s="93"/>
      <c r="M195" s="93"/>
      <c r="N195" s="93"/>
      <c r="O195" s="93"/>
      <c r="P195" s="93"/>
      <c r="Q195" s="101"/>
      <c r="R195" s="93"/>
      <c r="S195" s="93"/>
      <c r="T195" s="93"/>
      <c r="U195" s="93"/>
      <c r="V195" s="93"/>
      <c r="W195" s="93"/>
      <c r="X195" s="93"/>
      <c r="Y195" s="104"/>
      <c r="Z195" s="93"/>
      <c r="AA195" s="93"/>
      <c r="AB195" s="93"/>
      <c r="AC195" s="93"/>
      <c r="AD195" s="93"/>
      <c r="AE195" s="93"/>
      <c r="AF195" s="93"/>
      <c r="AG195" s="93"/>
      <c r="AH195" s="93"/>
      <c r="AI195" s="93"/>
      <c r="AJ195" s="93"/>
      <c r="AK195" s="89"/>
      <c r="AL195" s="73"/>
      <c r="AM195" s="73"/>
      <c r="AN195" s="73"/>
      <c r="AO195" s="74"/>
      <c r="AP195" s="73"/>
      <c r="AQ195" s="80"/>
      <c r="AR195" s="73"/>
      <c r="AS195" s="96"/>
      <c r="AT195" s="94"/>
      <c r="AU195" s="94"/>
      <c r="AV195" s="94"/>
      <c r="AW195" s="99"/>
      <c r="AX195" s="98"/>
      <c r="AY195" s="90"/>
      <c r="AZ195" s="90"/>
      <c r="BA195" s="91"/>
      <c r="BB195" s="92"/>
      <c r="BC195" s="88"/>
      <c r="BD195" s="88"/>
      <c r="BE195" s="88"/>
      <c r="BF195" s="88"/>
      <c r="BG195" s="88"/>
      <c r="BH195" s="88"/>
      <c r="BI195" s="88"/>
      <c r="BJ195" s="88"/>
      <c r="BK195" s="88"/>
      <c r="BL195" s="88"/>
      <c r="BM195" s="88"/>
      <c r="BN195" s="88"/>
      <c r="BO195" s="88"/>
      <c r="BP195" s="88"/>
      <c r="BQ195" s="88"/>
    </row>
    <row r="196" spans="1:69" ht="15.75" customHeight="1" x14ac:dyDescent="0.2">
      <c r="A196" s="93"/>
      <c r="B196" s="93"/>
      <c r="C196" s="93"/>
      <c r="D196" s="102"/>
      <c r="E196" s="103"/>
      <c r="F196" s="93"/>
      <c r="G196" s="93"/>
      <c r="H196" s="93"/>
      <c r="I196" s="93"/>
      <c r="J196" s="93"/>
      <c r="K196" s="93"/>
      <c r="L196" s="93"/>
      <c r="M196" s="93"/>
      <c r="N196" s="93"/>
      <c r="O196" s="93"/>
      <c r="P196" s="93"/>
      <c r="Q196" s="101"/>
      <c r="R196" s="93"/>
      <c r="S196" s="93"/>
      <c r="T196" s="93"/>
      <c r="U196" s="93"/>
      <c r="V196" s="93"/>
      <c r="W196" s="93"/>
      <c r="X196" s="93"/>
      <c r="Y196" s="104"/>
      <c r="Z196" s="93"/>
      <c r="AA196" s="93"/>
      <c r="AB196" s="93"/>
      <c r="AC196" s="93"/>
      <c r="AD196" s="93"/>
      <c r="AE196" s="93"/>
      <c r="AF196" s="93"/>
      <c r="AG196" s="93"/>
      <c r="AH196" s="93"/>
      <c r="AI196" s="93"/>
      <c r="AJ196" s="93"/>
      <c r="AK196" s="89"/>
      <c r="AL196" s="73"/>
      <c r="AM196" s="73"/>
      <c r="AN196" s="73"/>
      <c r="AO196" s="74"/>
      <c r="AP196" s="73"/>
      <c r="AQ196" s="80"/>
      <c r="AR196" s="73"/>
      <c r="AS196" s="96"/>
      <c r="AT196" s="94"/>
      <c r="AU196" s="94"/>
      <c r="AV196" s="94"/>
      <c r="AW196" s="99"/>
      <c r="AX196" s="98"/>
      <c r="AY196" s="90"/>
      <c r="AZ196" s="90"/>
      <c r="BA196" s="91"/>
      <c r="BB196" s="92"/>
      <c r="BC196" s="88"/>
      <c r="BD196" s="88"/>
      <c r="BE196" s="88"/>
      <c r="BF196" s="88"/>
      <c r="BG196" s="88"/>
      <c r="BH196" s="88"/>
      <c r="BI196" s="88"/>
      <c r="BJ196" s="88"/>
      <c r="BK196" s="88"/>
      <c r="BL196" s="88"/>
      <c r="BM196" s="88"/>
      <c r="BN196" s="88"/>
      <c r="BO196" s="88"/>
      <c r="BP196" s="88"/>
      <c r="BQ196" s="88"/>
    </row>
    <row r="197" spans="1:69" ht="15.75" customHeight="1" x14ac:dyDescent="0.2">
      <c r="A197" s="93"/>
      <c r="B197" s="93"/>
      <c r="C197" s="93"/>
      <c r="D197" s="102"/>
      <c r="E197" s="103"/>
      <c r="F197" s="93"/>
      <c r="G197" s="93"/>
      <c r="H197" s="93"/>
      <c r="I197" s="93"/>
      <c r="J197" s="93"/>
      <c r="K197" s="93"/>
      <c r="L197" s="93"/>
      <c r="M197" s="93"/>
      <c r="N197" s="93"/>
      <c r="O197" s="93"/>
      <c r="P197" s="93"/>
      <c r="Q197" s="101"/>
      <c r="R197" s="93"/>
      <c r="S197" s="93"/>
      <c r="T197" s="93"/>
      <c r="U197" s="93"/>
      <c r="V197" s="93"/>
      <c r="W197" s="93"/>
      <c r="X197" s="93"/>
      <c r="Y197" s="104"/>
      <c r="Z197" s="93"/>
      <c r="AA197" s="93"/>
      <c r="AB197" s="93"/>
      <c r="AC197" s="93"/>
      <c r="AD197" s="93"/>
      <c r="AE197" s="93"/>
      <c r="AF197" s="93"/>
      <c r="AG197" s="93"/>
      <c r="AH197" s="93"/>
      <c r="AI197" s="93"/>
      <c r="AJ197" s="93"/>
      <c r="AK197" s="89"/>
      <c r="AL197" s="73"/>
      <c r="AM197" s="73"/>
      <c r="AN197" s="73"/>
      <c r="AO197" s="74"/>
      <c r="AP197" s="73"/>
      <c r="AQ197" s="80"/>
      <c r="AR197" s="73"/>
      <c r="AS197" s="96"/>
      <c r="AT197" s="94"/>
      <c r="AU197" s="94"/>
      <c r="AV197" s="94"/>
      <c r="AW197" s="99"/>
      <c r="AX197" s="98"/>
      <c r="AY197" s="90"/>
      <c r="AZ197" s="90"/>
      <c r="BA197" s="91"/>
      <c r="BB197" s="92"/>
      <c r="BC197" s="88"/>
      <c r="BD197" s="88"/>
      <c r="BE197" s="88"/>
      <c r="BF197" s="88"/>
      <c r="BG197" s="88"/>
      <c r="BH197" s="88"/>
      <c r="BI197" s="88"/>
      <c r="BJ197" s="88"/>
      <c r="BK197" s="88"/>
      <c r="BL197" s="88"/>
      <c r="BM197" s="88"/>
      <c r="BN197" s="88"/>
      <c r="BO197" s="88"/>
      <c r="BP197" s="88"/>
      <c r="BQ197" s="88"/>
    </row>
    <row r="198" spans="1:69" ht="15.75" customHeight="1" x14ac:dyDescent="0.2">
      <c r="A198" s="93"/>
      <c r="B198" s="93"/>
      <c r="C198" s="93"/>
      <c r="D198" s="102"/>
      <c r="E198" s="103"/>
      <c r="F198" s="93"/>
      <c r="G198" s="93"/>
      <c r="H198" s="93"/>
      <c r="I198" s="93"/>
      <c r="J198" s="93"/>
      <c r="K198" s="93"/>
      <c r="L198" s="93"/>
      <c r="M198" s="93"/>
      <c r="N198" s="93"/>
      <c r="O198" s="93"/>
      <c r="P198" s="93"/>
      <c r="Q198" s="101"/>
      <c r="R198" s="93"/>
      <c r="S198" s="93"/>
      <c r="T198" s="93"/>
      <c r="U198" s="93"/>
      <c r="V198" s="93"/>
      <c r="W198" s="93"/>
      <c r="X198" s="93"/>
      <c r="Y198" s="104"/>
      <c r="Z198" s="93"/>
      <c r="AA198" s="93"/>
      <c r="AB198" s="93"/>
      <c r="AC198" s="93"/>
      <c r="AD198" s="93"/>
      <c r="AE198" s="93"/>
      <c r="AF198" s="93"/>
      <c r="AG198" s="93"/>
      <c r="AH198" s="93"/>
      <c r="AI198" s="93"/>
      <c r="AJ198" s="93"/>
      <c r="AK198" s="89"/>
      <c r="AL198" s="73"/>
      <c r="AM198" s="73"/>
      <c r="AN198" s="73"/>
      <c r="AO198" s="74"/>
      <c r="AP198" s="73"/>
      <c r="AQ198" s="80"/>
      <c r="AR198" s="73"/>
      <c r="AS198" s="96"/>
      <c r="AT198" s="94"/>
      <c r="AU198" s="94"/>
      <c r="AV198" s="94"/>
      <c r="AW198" s="99"/>
      <c r="AX198" s="98"/>
      <c r="AY198" s="90"/>
      <c r="AZ198" s="90"/>
      <c r="BA198" s="91"/>
      <c r="BB198" s="92"/>
      <c r="BC198" s="88"/>
      <c r="BD198" s="88"/>
      <c r="BE198" s="88"/>
      <c r="BF198" s="88"/>
      <c r="BG198" s="88"/>
      <c r="BH198" s="88"/>
      <c r="BI198" s="88"/>
      <c r="BJ198" s="88"/>
      <c r="BK198" s="88"/>
      <c r="BL198" s="88"/>
      <c r="BM198" s="88"/>
      <c r="BN198" s="88"/>
      <c r="BO198" s="88"/>
      <c r="BP198" s="88"/>
      <c r="BQ198" s="88"/>
    </row>
    <row r="199" spans="1:69" ht="15.75" customHeight="1" x14ac:dyDescent="0.2">
      <c r="A199" s="93"/>
      <c r="B199" s="93"/>
      <c r="C199" s="93"/>
      <c r="D199" s="102"/>
      <c r="E199" s="103"/>
      <c r="F199" s="93"/>
      <c r="G199" s="93"/>
      <c r="H199" s="93"/>
      <c r="I199" s="93"/>
      <c r="J199" s="93"/>
      <c r="K199" s="93"/>
      <c r="L199" s="93"/>
      <c r="M199" s="93"/>
      <c r="N199" s="93"/>
      <c r="O199" s="93"/>
      <c r="P199" s="93"/>
      <c r="Q199" s="101"/>
      <c r="R199" s="93"/>
      <c r="S199" s="93"/>
      <c r="T199" s="93"/>
      <c r="U199" s="93"/>
      <c r="V199" s="93"/>
      <c r="W199" s="93"/>
      <c r="X199" s="93"/>
      <c r="Y199" s="104"/>
      <c r="Z199" s="93"/>
      <c r="AA199" s="93"/>
      <c r="AB199" s="93"/>
      <c r="AC199" s="93"/>
      <c r="AD199" s="93"/>
      <c r="AE199" s="93"/>
      <c r="AF199" s="93"/>
      <c r="AG199" s="93"/>
      <c r="AH199" s="93"/>
      <c r="AI199" s="93"/>
      <c r="AJ199" s="93"/>
      <c r="AK199" s="89"/>
      <c r="AL199" s="73"/>
      <c r="AM199" s="73"/>
      <c r="AN199" s="73"/>
      <c r="AO199" s="74"/>
      <c r="AP199" s="73"/>
      <c r="AQ199" s="80"/>
      <c r="AR199" s="73"/>
      <c r="AS199" s="96"/>
      <c r="AT199" s="94"/>
      <c r="AU199" s="94"/>
      <c r="AV199" s="94"/>
      <c r="AW199" s="99"/>
      <c r="AX199" s="98"/>
      <c r="AY199" s="90"/>
      <c r="AZ199" s="90"/>
      <c r="BA199" s="91"/>
      <c r="BB199" s="92"/>
      <c r="BC199" s="88"/>
      <c r="BD199" s="88"/>
      <c r="BE199" s="88"/>
      <c r="BF199" s="88"/>
      <c r="BG199" s="88"/>
      <c r="BH199" s="88"/>
      <c r="BI199" s="88"/>
      <c r="BJ199" s="88"/>
      <c r="BK199" s="88"/>
      <c r="BL199" s="88"/>
      <c r="BM199" s="88"/>
      <c r="BN199" s="88"/>
      <c r="BO199" s="88"/>
      <c r="BP199" s="88"/>
      <c r="BQ199" s="88"/>
    </row>
    <row r="200" spans="1:69" ht="15.75" customHeight="1" x14ac:dyDescent="0.2">
      <c r="A200" s="93"/>
      <c r="B200" s="93"/>
      <c r="C200" s="93"/>
      <c r="D200" s="102"/>
      <c r="E200" s="103"/>
      <c r="F200" s="93"/>
      <c r="G200" s="93"/>
      <c r="H200" s="93"/>
      <c r="I200" s="93"/>
      <c r="J200" s="93"/>
      <c r="K200" s="93"/>
      <c r="L200" s="93"/>
      <c r="M200" s="93"/>
      <c r="N200" s="93"/>
      <c r="O200" s="93"/>
      <c r="P200" s="93"/>
      <c r="Q200" s="101"/>
      <c r="R200" s="93"/>
      <c r="S200" s="93"/>
      <c r="T200" s="93"/>
      <c r="U200" s="93"/>
      <c r="V200" s="93"/>
      <c r="W200" s="93"/>
      <c r="X200" s="93"/>
      <c r="Y200" s="104"/>
      <c r="Z200" s="93"/>
      <c r="AA200" s="93"/>
      <c r="AB200" s="93"/>
      <c r="AC200" s="93"/>
      <c r="AD200" s="93"/>
      <c r="AE200" s="93"/>
      <c r="AF200" s="93"/>
      <c r="AG200" s="93"/>
      <c r="AH200" s="93"/>
      <c r="AI200" s="93"/>
      <c r="AJ200" s="93"/>
      <c r="AK200" s="89"/>
      <c r="AL200" s="73"/>
      <c r="AM200" s="73"/>
      <c r="AN200" s="73"/>
      <c r="AO200" s="74"/>
      <c r="AP200" s="73"/>
      <c r="AQ200" s="80"/>
      <c r="AR200" s="73"/>
      <c r="AS200" s="96"/>
      <c r="AT200" s="94"/>
      <c r="AU200" s="94"/>
      <c r="AV200" s="94"/>
      <c r="AW200" s="99"/>
      <c r="AX200" s="98"/>
      <c r="AY200" s="90"/>
      <c r="AZ200" s="90"/>
      <c r="BA200" s="91"/>
      <c r="BB200" s="92"/>
      <c r="BC200" s="88"/>
      <c r="BD200" s="88"/>
      <c r="BE200" s="88"/>
      <c r="BF200" s="88"/>
      <c r="BG200" s="88"/>
      <c r="BH200" s="88"/>
      <c r="BI200" s="88"/>
      <c r="BJ200" s="88"/>
      <c r="BK200" s="88"/>
      <c r="BL200" s="88"/>
      <c r="BM200" s="88"/>
      <c r="BN200" s="88"/>
      <c r="BO200" s="88"/>
      <c r="BP200" s="88"/>
      <c r="BQ200" s="88"/>
    </row>
    <row r="201" spans="1:69" ht="15.75" customHeight="1" x14ac:dyDescent="0.2">
      <c r="A201" s="93"/>
      <c r="B201" s="93"/>
      <c r="C201" s="93"/>
      <c r="D201" s="102"/>
      <c r="E201" s="103"/>
      <c r="F201" s="93"/>
      <c r="G201" s="93"/>
      <c r="H201" s="93"/>
      <c r="I201" s="93"/>
      <c r="J201" s="93"/>
      <c r="K201" s="93"/>
      <c r="L201" s="93"/>
      <c r="M201" s="93"/>
      <c r="N201" s="93"/>
      <c r="O201" s="93"/>
      <c r="P201" s="93"/>
      <c r="Q201" s="101"/>
      <c r="R201" s="93"/>
      <c r="S201" s="93"/>
      <c r="T201" s="93"/>
      <c r="U201" s="93"/>
      <c r="V201" s="93"/>
      <c r="W201" s="93"/>
      <c r="X201" s="93"/>
      <c r="Y201" s="104"/>
      <c r="Z201" s="93"/>
      <c r="AA201" s="93"/>
      <c r="AB201" s="93"/>
      <c r="AC201" s="93"/>
      <c r="AD201" s="93"/>
      <c r="AE201" s="93"/>
      <c r="AF201" s="93"/>
      <c r="AG201" s="93"/>
      <c r="AH201" s="93"/>
      <c r="AI201" s="93"/>
      <c r="AJ201" s="93"/>
      <c r="AK201" s="89"/>
      <c r="AL201" s="73"/>
      <c r="AM201" s="73"/>
      <c r="AN201" s="73"/>
      <c r="AO201" s="74"/>
      <c r="AP201" s="73"/>
      <c r="AQ201" s="80"/>
      <c r="AR201" s="73"/>
      <c r="AS201" s="96"/>
      <c r="AT201" s="94"/>
      <c r="AU201" s="94"/>
      <c r="AV201" s="94"/>
      <c r="AW201" s="99"/>
      <c r="AX201" s="98"/>
      <c r="AY201" s="90"/>
      <c r="AZ201" s="90"/>
      <c r="BA201" s="91"/>
      <c r="BB201" s="92"/>
      <c r="BC201" s="88"/>
      <c r="BD201" s="88"/>
      <c r="BE201" s="88"/>
      <c r="BF201" s="88"/>
      <c r="BG201" s="88"/>
      <c r="BH201" s="88"/>
      <c r="BI201" s="88"/>
      <c r="BJ201" s="88"/>
      <c r="BK201" s="88"/>
      <c r="BL201" s="88"/>
      <c r="BM201" s="88"/>
      <c r="BN201" s="88"/>
      <c r="BO201" s="88"/>
      <c r="BP201" s="88"/>
      <c r="BQ201" s="88"/>
    </row>
    <row r="202" spans="1:69" ht="15.75" customHeight="1" x14ac:dyDescent="0.2">
      <c r="A202" s="93"/>
      <c r="B202" s="93"/>
      <c r="C202" s="93"/>
      <c r="D202" s="102"/>
      <c r="E202" s="103"/>
      <c r="F202" s="93"/>
      <c r="G202" s="93"/>
      <c r="H202" s="93"/>
      <c r="I202" s="93"/>
      <c r="J202" s="93"/>
      <c r="K202" s="93"/>
      <c r="L202" s="93"/>
      <c r="M202" s="93"/>
      <c r="N202" s="93"/>
      <c r="O202" s="93"/>
      <c r="P202" s="93"/>
      <c r="Q202" s="101"/>
      <c r="R202" s="93"/>
      <c r="S202" s="93"/>
      <c r="T202" s="93"/>
      <c r="U202" s="93"/>
      <c r="V202" s="93"/>
      <c r="W202" s="93"/>
      <c r="X202" s="93"/>
      <c r="Y202" s="104"/>
      <c r="Z202" s="93"/>
      <c r="AA202" s="93"/>
      <c r="AB202" s="93"/>
      <c r="AC202" s="93"/>
      <c r="AD202" s="93"/>
      <c r="AE202" s="93"/>
      <c r="AF202" s="93"/>
      <c r="AG202" s="93"/>
      <c r="AH202" s="93"/>
      <c r="AI202" s="93"/>
      <c r="AJ202" s="93"/>
      <c r="AK202" s="89"/>
      <c r="AL202" s="73"/>
      <c r="AM202" s="73"/>
      <c r="AN202" s="73"/>
      <c r="AO202" s="74"/>
      <c r="AP202" s="73"/>
      <c r="AQ202" s="80"/>
      <c r="AR202" s="73"/>
      <c r="AS202" s="96"/>
      <c r="AT202" s="94"/>
      <c r="AU202" s="94"/>
      <c r="AV202" s="94"/>
      <c r="AW202" s="99"/>
      <c r="AX202" s="98"/>
      <c r="AY202" s="90"/>
      <c r="AZ202" s="90"/>
      <c r="BA202" s="91"/>
      <c r="BB202" s="92"/>
      <c r="BC202" s="88"/>
      <c r="BD202" s="88"/>
      <c r="BE202" s="88"/>
      <c r="BF202" s="88"/>
      <c r="BG202" s="88"/>
      <c r="BH202" s="88"/>
      <c r="BI202" s="88"/>
      <c r="BJ202" s="88"/>
      <c r="BK202" s="88"/>
      <c r="BL202" s="88"/>
      <c r="BM202" s="88"/>
      <c r="BN202" s="88"/>
      <c r="BO202" s="88"/>
      <c r="BP202" s="88"/>
      <c r="BQ202" s="88"/>
    </row>
    <row r="203" spans="1:69" ht="15.75" customHeight="1" x14ac:dyDescent="0.2">
      <c r="A203" s="93"/>
      <c r="B203" s="93"/>
      <c r="C203" s="93"/>
      <c r="D203" s="102"/>
      <c r="E203" s="103"/>
      <c r="F203" s="93"/>
      <c r="G203" s="93"/>
      <c r="H203" s="93"/>
      <c r="I203" s="93"/>
      <c r="J203" s="93"/>
      <c r="K203" s="93"/>
      <c r="L203" s="93"/>
      <c r="M203" s="93"/>
      <c r="N203" s="93"/>
      <c r="O203" s="93"/>
      <c r="P203" s="93"/>
      <c r="Q203" s="101"/>
      <c r="R203" s="93"/>
      <c r="S203" s="93"/>
      <c r="T203" s="93"/>
      <c r="U203" s="93"/>
      <c r="V203" s="93"/>
      <c r="W203" s="93"/>
      <c r="X203" s="93"/>
      <c r="Y203" s="104"/>
      <c r="Z203" s="93"/>
      <c r="AA203" s="93"/>
      <c r="AB203" s="93"/>
      <c r="AC203" s="93"/>
      <c r="AD203" s="93"/>
      <c r="AE203" s="93"/>
      <c r="AF203" s="93"/>
      <c r="AG203" s="93"/>
      <c r="AH203" s="93"/>
      <c r="AI203" s="93"/>
      <c r="AJ203" s="93"/>
      <c r="AK203" s="89"/>
      <c r="AL203" s="73"/>
      <c r="AM203" s="73"/>
      <c r="AN203" s="73"/>
      <c r="AO203" s="74"/>
      <c r="AP203" s="73"/>
      <c r="AQ203" s="80"/>
      <c r="AR203" s="73"/>
      <c r="AS203" s="96"/>
      <c r="AT203" s="94"/>
      <c r="AU203" s="94"/>
      <c r="AV203" s="94"/>
      <c r="AW203" s="99"/>
      <c r="AX203" s="98"/>
      <c r="AY203" s="90"/>
      <c r="AZ203" s="90"/>
      <c r="BA203" s="91"/>
      <c r="BB203" s="92"/>
      <c r="BC203" s="88"/>
      <c r="BD203" s="88"/>
      <c r="BE203" s="88"/>
      <c r="BF203" s="88"/>
      <c r="BG203" s="88"/>
      <c r="BH203" s="88"/>
      <c r="BI203" s="88"/>
      <c r="BJ203" s="88"/>
      <c r="BK203" s="88"/>
      <c r="BL203" s="88"/>
      <c r="BM203" s="88"/>
      <c r="BN203" s="88"/>
      <c r="BO203" s="88"/>
      <c r="BP203" s="88"/>
      <c r="BQ203" s="88"/>
    </row>
    <row r="204" spans="1:69" ht="15.75" customHeight="1" x14ac:dyDescent="0.2">
      <c r="A204" s="93"/>
      <c r="B204" s="93"/>
      <c r="C204" s="93"/>
      <c r="D204" s="102"/>
      <c r="E204" s="103"/>
      <c r="F204" s="93"/>
      <c r="G204" s="93"/>
      <c r="H204" s="93"/>
      <c r="I204" s="93"/>
      <c r="J204" s="93"/>
      <c r="K204" s="93"/>
      <c r="L204" s="93"/>
      <c r="M204" s="93"/>
      <c r="N204" s="93"/>
      <c r="O204" s="93"/>
      <c r="P204" s="93"/>
      <c r="Q204" s="101"/>
      <c r="R204" s="93"/>
      <c r="S204" s="93"/>
      <c r="T204" s="93"/>
      <c r="U204" s="93"/>
      <c r="V204" s="93"/>
      <c r="W204" s="93"/>
      <c r="X204" s="93"/>
      <c r="Y204" s="104"/>
      <c r="Z204" s="93"/>
      <c r="AA204" s="93"/>
      <c r="AB204" s="93"/>
      <c r="AC204" s="93"/>
      <c r="AD204" s="93"/>
      <c r="AE204" s="93"/>
      <c r="AF204" s="93"/>
      <c r="AG204" s="93"/>
      <c r="AH204" s="93"/>
      <c r="AI204" s="93"/>
      <c r="AJ204" s="93"/>
      <c r="AK204" s="89"/>
      <c r="AL204" s="73"/>
      <c r="AM204" s="73"/>
      <c r="AN204" s="73"/>
      <c r="AO204" s="74"/>
      <c r="AP204" s="73"/>
      <c r="AQ204" s="80"/>
      <c r="AR204" s="73"/>
      <c r="AS204" s="96"/>
      <c r="AT204" s="94"/>
      <c r="AU204" s="94"/>
      <c r="AV204" s="94"/>
      <c r="AW204" s="99"/>
      <c r="AX204" s="98"/>
      <c r="AY204" s="90"/>
      <c r="AZ204" s="90"/>
      <c r="BA204" s="91"/>
      <c r="BB204" s="92"/>
      <c r="BC204" s="88"/>
      <c r="BD204" s="88"/>
      <c r="BE204" s="88"/>
      <c r="BF204" s="88"/>
      <c r="BG204" s="88"/>
      <c r="BH204" s="88"/>
      <c r="BI204" s="88"/>
      <c r="BJ204" s="88"/>
      <c r="BK204" s="88"/>
      <c r="BL204" s="88"/>
      <c r="BM204" s="88"/>
      <c r="BN204" s="88"/>
      <c r="BO204" s="88"/>
      <c r="BP204" s="88"/>
      <c r="BQ204" s="88"/>
    </row>
    <row r="205" spans="1:69" ht="15.75" customHeight="1" x14ac:dyDescent="0.2">
      <c r="A205" s="93"/>
      <c r="B205" s="93"/>
      <c r="C205" s="93"/>
      <c r="D205" s="102"/>
      <c r="E205" s="103"/>
      <c r="F205" s="93"/>
      <c r="G205" s="93"/>
      <c r="H205" s="93"/>
      <c r="I205" s="93"/>
      <c r="J205" s="93"/>
      <c r="K205" s="93"/>
      <c r="L205" s="93"/>
      <c r="M205" s="93"/>
      <c r="N205" s="93"/>
      <c r="O205" s="93"/>
      <c r="P205" s="93"/>
      <c r="Q205" s="101"/>
      <c r="R205" s="93"/>
      <c r="S205" s="93"/>
      <c r="T205" s="93"/>
      <c r="U205" s="93"/>
      <c r="V205" s="93"/>
      <c r="W205" s="93"/>
      <c r="X205" s="93"/>
      <c r="Y205" s="104"/>
      <c r="Z205" s="93"/>
      <c r="AA205" s="93"/>
      <c r="AB205" s="93"/>
      <c r="AC205" s="93"/>
      <c r="AD205" s="93"/>
      <c r="AE205" s="93"/>
      <c r="AF205" s="93"/>
      <c r="AG205" s="93"/>
      <c r="AH205" s="93"/>
      <c r="AI205" s="93"/>
      <c r="AJ205" s="93"/>
      <c r="AK205" s="89"/>
      <c r="AL205" s="73"/>
      <c r="AM205" s="73"/>
      <c r="AN205" s="73"/>
      <c r="AO205" s="74"/>
      <c r="AP205" s="73"/>
      <c r="AQ205" s="80"/>
      <c r="AR205" s="73"/>
      <c r="AS205" s="96"/>
      <c r="AT205" s="94"/>
      <c r="AU205" s="94"/>
      <c r="AV205" s="94"/>
      <c r="AW205" s="99"/>
      <c r="AX205" s="98"/>
      <c r="AY205" s="90"/>
      <c r="AZ205" s="90"/>
      <c r="BA205" s="91"/>
      <c r="BB205" s="92"/>
      <c r="BC205" s="88"/>
      <c r="BD205" s="88"/>
      <c r="BE205" s="88"/>
      <c r="BF205" s="88"/>
      <c r="BG205" s="88"/>
      <c r="BH205" s="88"/>
      <c r="BI205" s="88"/>
      <c r="BJ205" s="88"/>
      <c r="BK205" s="88"/>
      <c r="BL205" s="88"/>
      <c r="BM205" s="88"/>
      <c r="BN205" s="88"/>
      <c r="BO205" s="88"/>
      <c r="BP205" s="88"/>
      <c r="BQ205" s="88"/>
    </row>
    <row r="206" spans="1:69" ht="15.75" customHeight="1" x14ac:dyDescent="0.2">
      <c r="A206" s="93"/>
      <c r="B206" s="93"/>
      <c r="C206" s="93"/>
      <c r="D206" s="102"/>
      <c r="E206" s="103"/>
      <c r="F206" s="93"/>
      <c r="G206" s="93"/>
      <c r="H206" s="93"/>
      <c r="I206" s="93"/>
      <c r="J206" s="93"/>
      <c r="K206" s="93"/>
      <c r="L206" s="93"/>
      <c r="M206" s="93"/>
      <c r="N206" s="93"/>
      <c r="O206" s="93"/>
      <c r="P206" s="93"/>
      <c r="Q206" s="101"/>
      <c r="R206" s="93"/>
      <c r="S206" s="93"/>
      <c r="T206" s="93"/>
      <c r="U206" s="93"/>
      <c r="V206" s="93"/>
      <c r="W206" s="93"/>
      <c r="X206" s="93"/>
      <c r="Y206" s="104"/>
      <c r="Z206" s="93"/>
      <c r="AA206" s="93"/>
      <c r="AB206" s="93"/>
      <c r="AC206" s="93"/>
      <c r="AD206" s="93"/>
      <c r="AE206" s="93"/>
      <c r="AF206" s="93"/>
      <c r="AG206" s="93"/>
      <c r="AH206" s="93"/>
      <c r="AI206" s="93"/>
      <c r="AJ206" s="93"/>
      <c r="AK206" s="89"/>
      <c r="AL206" s="73"/>
      <c r="AM206" s="73"/>
      <c r="AN206" s="73"/>
      <c r="AO206" s="74"/>
      <c r="AP206" s="73"/>
      <c r="AQ206" s="80"/>
      <c r="AR206" s="73"/>
      <c r="AS206" s="96"/>
      <c r="AT206" s="94"/>
      <c r="AU206" s="94"/>
      <c r="AV206" s="94"/>
      <c r="AW206" s="99"/>
      <c r="AX206" s="98"/>
      <c r="AY206" s="90"/>
      <c r="AZ206" s="90"/>
      <c r="BA206" s="91"/>
      <c r="BB206" s="92"/>
      <c r="BC206" s="88"/>
      <c r="BD206" s="88"/>
      <c r="BE206" s="88"/>
      <c r="BF206" s="88"/>
      <c r="BG206" s="88"/>
      <c r="BH206" s="88"/>
      <c r="BI206" s="88"/>
      <c r="BJ206" s="88"/>
      <c r="BK206" s="88"/>
      <c r="BL206" s="88"/>
      <c r="BM206" s="88"/>
      <c r="BN206" s="88"/>
      <c r="BO206" s="88"/>
      <c r="BP206" s="88"/>
      <c r="BQ206" s="88"/>
    </row>
    <row r="207" spans="1:69" ht="15.75" customHeight="1" x14ac:dyDescent="0.2">
      <c r="A207" s="93"/>
      <c r="B207" s="93"/>
      <c r="C207" s="93"/>
      <c r="D207" s="102"/>
      <c r="E207" s="103"/>
      <c r="F207" s="93"/>
      <c r="G207" s="93"/>
      <c r="H207" s="93"/>
      <c r="I207" s="93"/>
      <c r="J207" s="93"/>
      <c r="K207" s="93"/>
      <c r="L207" s="93"/>
      <c r="M207" s="93"/>
      <c r="N207" s="93"/>
      <c r="O207" s="93"/>
      <c r="P207" s="93"/>
      <c r="Q207" s="101"/>
      <c r="R207" s="93"/>
      <c r="S207" s="93"/>
      <c r="T207" s="93"/>
      <c r="U207" s="93"/>
      <c r="V207" s="93"/>
      <c r="W207" s="93"/>
      <c r="X207" s="93"/>
      <c r="Y207" s="104"/>
      <c r="Z207" s="93"/>
      <c r="AA207" s="93"/>
      <c r="AB207" s="93"/>
      <c r="AC207" s="93"/>
      <c r="AD207" s="93"/>
      <c r="AE207" s="93"/>
      <c r="AF207" s="93"/>
      <c r="AG207" s="93"/>
      <c r="AH207" s="93"/>
      <c r="AI207" s="93"/>
      <c r="AJ207" s="93"/>
      <c r="AK207" s="89"/>
      <c r="AL207" s="73"/>
      <c r="AM207" s="73"/>
      <c r="AN207" s="73"/>
      <c r="AO207" s="74"/>
      <c r="AP207" s="73"/>
      <c r="AQ207" s="80"/>
      <c r="AR207" s="73"/>
      <c r="AS207" s="96"/>
      <c r="AT207" s="94"/>
      <c r="AU207" s="94"/>
      <c r="AV207" s="94"/>
      <c r="AW207" s="99"/>
      <c r="AX207" s="98"/>
      <c r="AY207" s="90"/>
      <c r="AZ207" s="90"/>
      <c r="BA207" s="91"/>
      <c r="BB207" s="92"/>
      <c r="BC207" s="88"/>
      <c r="BD207" s="88"/>
      <c r="BE207" s="88"/>
      <c r="BF207" s="88"/>
      <c r="BG207" s="88"/>
      <c r="BH207" s="88"/>
      <c r="BI207" s="88"/>
      <c r="BJ207" s="88"/>
      <c r="BK207" s="88"/>
      <c r="BL207" s="88"/>
      <c r="BM207" s="88"/>
      <c r="BN207" s="88"/>
      <c r="BO207" s="88"/>
      <c r="BP207" s="88"/>
      <c r="BQ207" s="88"/>
    </row>
    <row r="208" spans="1:69" ht="15.75" customHeight="1" x14ac:dyDescent="0.2">
      <c r="A208" s="93"/>
      <c r="B208" s="93"/>
      <c r="C208" s="93"/>
      <c r="D208" s="102"/>
      <c r="E208" s="103"/>
      <c r="F208" s="93"/>
      <c r="G208" s="93"/>
      <c r="H208" s="93"/>
      <c r="I208" s="93"/>
      <c r="J208" s="93"/>
      <c r="K208" s="93"/>
      <c r="L208" s="93"/>
      <c r="M208" s="93"/>
      <c r="N208" s="93"/>
      <c r="O208" s="93"/>
      <c r="P208" s="93"/>
      <c r="Q208" s="101"/>
      <c r="R208" s="93"/>
      <c r="S208" s="93"/>
      <c r="T208" s="93"/>
      <c r="U208" s="93"/>
      <c r="V208" s="93"/>
      <c r="W208" s="93"/>
      <c r="X208" s="93"/>
      <c r="Y208" s="104"/>
      <c r="Z208" s="93"/>
      <c r="AA208" s="93"/>
      <c r="AB208" s="93"/>
      <c r="AC208" s="93"/>
      <c r="AD208" s="93"/>
      <c r="AE208" s="93"/>
      <c r="AF208" s="93"/>
      <c r="AG208" s="93"/>
      <c r="AH208" s="93"/>
      <c r="AI208" s="93"/>
      <c r="AJ208" s="93"/>
      <c r="AK208" s="89"/>
      <c r="AL208" s="73"/>
      <c r="AM208" s="73"/>
      <c r="AN208" s="73"/>
      <c r="AO208" s="74"/>
      <c r="AP208" s="73"/>
      <c r="AQ208" s="80"/>
      <c r="AR208" s="73"/>
      <c r="AS208" s="96"/>
      <c r="AT208" s="94"/>
      <c r="AU208" s="94"/>
      <c r="AV208" s="94"/>
      <c r="AW208" s="99"/>
      <c r="AX208" s="98"/>
      <c r="AY208" s="90"/>
      <c r="AZ208" s="90"/>
      <c r="BA208" s="91"/>
      <c r="BB208" s="92"/>
      <c r="BC208" s="88"/>
      <c r="BD208" s="88"/>
      <c r="BE208" s="88"/>
      <c r="BF208" s="88"/>
      <c r="BG208" s="88"/>
      <c r="BH208" s="88"/>
      <c r="BI208" s="88"/>
      <c r="BJ208" s="88"/>
      <c r="BK208" s="88"/>
      <c r="BL208" s="88"/>
      <c r="BM208" s="88"/>
      <c r="BN208" s="88"/>
      <c r="BO208" s="88"/>
      <c r="BP208" s="88"/>
      <c r="BQ208" s="88"/>
    </row>
    <row r="209" spans="1:69" ht="15.75" customHeight="1" x14ac:dyDescent="0.2">
      <c r="A209" s="93"/>
      <c r="B209" s="93"/>
      <c r="C209" s="93"/>
      <c r="D209" s="102"/>
      <c r="E209" s="103"/>
      <c r="F209" s="93"/>
      <c r="G209" s="93"/>
      <c r="H209" s="93"/>
      <c r="I209" s="93"/>
      <c r="J209" s="93"/>
      <c r="K209" s="93"/>
      <c r="L209" s="93"/>
      <c r="M209" s="93"/>
      <c r="N209" s="93"/>
      <c r="O209" s="93"/>
      <c r="P209" s="93"/>
      <c r="Q209" s="101"/>
      <c r="R209" s="93"/>
      <c r="S209" s="93"/>
      <c r="T209" s="93"/>
      <c r="U209" s="93"/>
      <c r="V209" s="93"/>
      <c r="W209" s="93"/>
      <c r="X209" s="93"/>
      <c r="Y209" s="104"/>
      <c r="Z209" s="93"/>
      <c r="AA209" s="93"/>
      <c r="AB209" s="93"/>
      <c r="AC209" s="93"/>
      <c r="AD209" s="93"/>
      <c r="AE209" s="93"/>
      <c r="AF209" s="93"/>
      <c r="AG209" s="93"/>
      <c r="AH209" s="93"/>
      <c r="AI209" s="93"/>
      <c r="AJ209" s="93"/>
      <c r="AK209" s="89"/>
      <c r="AL209" s="73"/>
      <c r="AM209" s="73"/>
      <c r="AN209" s="73"/>
      <c r="AO209" s="74"/>
      <c r="AP209" s="73"/>
      <c r="AQ209" s="80"/>
      <c r="AR209" s="73"/>
      <c r="AS209" s="96"/>
      <c r="AT209" s="94"/>
      <c r="AU209" s="94"/>
      <c r="AV209" s="94"/>
      <c r="AW209" s="99"/>
      <c r="AX209" s="98"/>
      <c r="AY209" s="90"/>
      <c r="AZ209" s="90"/>
      <c r="BA209" s="91"/>
      <c r="BB209" s="92"/>
      <c r="BC209" s="88"/>
      <c r="BD209" s="88"/>
      <c r="BE209" s="88"/>
      <c r="BF209" s="88"/>
      <c r="BG209" s="88"/>
      <c r="BH209" s="88"/>
      <c r="BI209" s="88"/>
      <c r="BJ209" s="88"/>
      <c r="BK209" s="88"/>
      <c r="BL209" s="88"/>
      <c r="BM209" s="88"/>
      <c r="BN209" s="88"/>
      <c r="BO209" s="88"/>
      <c r="BP209" s="88"/>
      <c r="BQ209" s="88"/>
    </row>
    <row r="210" spans="1:69" ht="15.75" customHeight="1" x14ac:dyDescent="0.2">
      <c r="A210" s="93"/>
      <c r="B210" s="93"/>
      <c r="C210" s="93"/>
      <c r="D210" s="102"/>
      <c r="E210" s="103"/>
      <c r="F210" s="93"/>
      <c r="G210" s="93"/>
      <c r="H210" s="93"/>
      <c r="I210" s="93"/>
      <c r="J210" s="93"/>
      <c r="K210" s="93"/>
      <c r="L210" s="93"/>
      <c r="M210" s="93"/>
      <c r="N210" s="93"/>
      <c r="O210" s="93"/>
      <c r="P210" s="93"/>
      <c r="Q210" s="101"/>
      <c r="R210" s="93"/>
      <c r="S210" s="93"/>
      <c r="T210" s="93"/>
      <c r="U210" s="93"/>
      <c r="V210" s="93"/>
      <c r="W210" s="93"/>
      <c r="X210" s="93"/>
      <c r="Y210" s="104"/>
      <c r="Z210" s="93"/>
      <c r="AA210" s="93"/>
      <c r="AB210" s="93"/>
      <c r="AC210" s="93"/>
      <c r="AD210" s="93"/>
      <c r="AE210" s="93"/>
      <c r="AF210" s="93"/>
      <c r="AG210" s="93"/>
      <c r="AH210" s="93"/>
      <c r="AI210" s="93"/>
      <c r="AJ210" s="93"/>
      <c r="AK210" s="89"/>
      <c r="AL210" s="73"/>
      <c r="AM210" s="73"/>
      <c r="AN210" s="73"/>
      <c r="AO210" s="74"/>
      <c r="AP210" s="73"/>
      <c r="AQ210" s="80"/>
      <c r="AR210" s="73"/>
      <c r="AS210" s="96"/>
      <c r="AT210" s="94"/>
      <c r="AU210" s="94"/>
      <c r="AV210" s="94"/>
      <c r="AW210" s="99"/>
      <c r="AX210" s="98"/>
      <c r="AY210" s="90"/>
      <c r="AZ210" s="90"/>
      <c r="BA210" s="91"/>
      <c r="BB210" s="92"/>
      <c r="BC210" s="88"/>
      <c r="BD210" s="88"/>
      <c r="BE210" s="88"/>
      <c r="BF210" s="88"/>
      <c r="BG210" s="88"/>
      <c r="BH210" s="88"/>
      <c r="BI210" s="88"/>
      <c r="BJ210" s="88"/>
      <c r="BK210" s="88"/>
      <c r="BL210" s="88"/>
      <c r="BM210" s="88"/>
      <c r="BN210" s="88"/>
      <c r="BO210" s="88"/>
      <c r="BP210" s="88"/>
      <c r="BQ210" s="88"/>
    </row>
    <row r="211" spans="1:69" ht="15.75" customHeight="1" x14ac:dyDescent="0.2">
      <c r="A211" s="93"/>
      <c r="B211" s="93"/>
      <c r="C211" s="93"/>
      <c r="D211" s="102"/>
      <c r="E211" s="103"/>
      <c r="F211" s="93"/>
      <c r="G211" s="93"/>
      <c r="H211" s="93"/>
      <c r="I211" s="93"/>
      <c r="J211" s="93"/>
      <c r="K211" s="93"/>
      <c r="L211" s="93"/>
      <c r="M211" s="93"/>
      <c r="N211" s="93"/>
      <c r="O211" s="93"/>
      <c r="P211" s="93"/>
      <c r="Q211" s="101"/>
      <c r="R211" s="93"/>
      <c r="S211" s="93"/>
      <c r="T211" s="93"/>
      <c r="U211" s="93"/>
      <c r="V211" s="93"/>
      <c r="W211" s="93"/>
      <c r="X211" s="93"/>
      <c r="Y211" s="104"/>
      <c r="Z211" s="93"/>
      <c r="AA211" s="93"/>
      <c r="AB211" s="93"/>
      <c r="AC211" s="93"/>
      <c r="AD211" s="93"/>
      <c r="AE211" s="93"/>
      <c r="AF211" s="93"/>
      <c r="AG211" s="93"/>
      <c r="AH211" s="93"/>
      <c r="AI211" s="93"/>
      <c r="AJ211" s="93"/>
      <c r="AK211" s="89"/>
      <c r="AL211" s="73"/>
      <c r="AM211" s="73"/>
      <c r="AN211" s="73"/>
      <c r="AO211" s="74"/>
      <c r="AP211" s="73"/>
      <c r="AQ211" s="80"/>
      <c r="AR211" s="73"/>
      <c r="AS211" s="96"/>
      <c r="AT211" s="94"/>
      <c r="AU211" s="94"/>
      <c r="AV211" s="94"/>
      <c r="AW211" s="99"/>
      <c r="AX211" s="98"/>
      <c r="AY211" s="90"/>
      <c r="AZ211" s="90"/>
      <c r="BA211" s="91"/>
      <c r="BB211" s="92"/>
      <c r="BC211" s="88"/>
      <c r="BD211" s="88"/>
      <c r="BE211" s="88"/>
      <c r="BF211" s="88"/>
      <c r="BG211" s="88"/>
      <c r="BH211" s="88"/>
      <c r="BI211" s="88"/>
      <c r="BJ211" s="88"/>
      <c r="BK211" s="88"/>
      <c r="BL211" s="88"/>
      <c r="BM211" s="88"/>
      <c r="BN211" s="88"/>
      <c r="BO211" s="88"/>
      <c r="BP211" s="88"/>
      <c r="BQ211" s="88"/>
    </row>
    <row r="212" spans="1:69" ht="15.75" customHeight="1" x14ac:dyDescent="0.2">
      <c r="A212" s="93"/>
      <c r="B212" s="93"/>
      <c r="C212" s="93"/>
      <c r="D212" s="102"/>
      <c r="E212" s="103"/>
      <c r="F212" s="93"/>
      <c r="G212" s="93"/>
      <c r="H212" s="93"/>
      <c r="I212" s="93"/>
      <c r="J212" s="93"/>
      <c r="K212" s="93"/>
      <c r="L212" s="93"/>
      <c r="M212" s="93"/>
      <c r="N212" s="93"/>
      <c r="O212" s="93"/>
      <c r="P212" s="93"/>
      <c r="Q212" s="101"/>
      <c r="R212" s="93"/>
      <c r="S212" s="93"/>
      <c r="T212" s="93"/>
      <c r="U212" s="93"/>
      <c r="V212" s="93"/>
      <c r="W212" s="93"/>
      <c r="X212" s="93"/>
      <c r="Y212" s="104"/>
      <c r="Z212" s="93"/>
      <c r="AA212" s="93"/>
      <c r="AB212" s="93"/>
      <c r="AC212" s="93"/>
      <c r="AD212" s="93"/>
      <c r="AE212" s="93"/>
      <c r="AF212" s="93"/>
      <c r="AG212" s="93"/>
      <c r="AH212" s="93"/>
      <c r="AI212" s="93"/>
      <c r="AJ212" s="93"/>
      <c r="AK212" s="89"/>
      <c r="AL212" s="73"/>
      <c r="AM212" s="73"/>
      <c r="AN212" s="73"/>
      <c r="AO212" s="74"/>
      <c r="AP212" s="73"/>
      <c r="AQ212" s="80"/>
      <c r="AR212" s="73"/>
      <c r="AS212" s="96"/>
      <c r="AT212" s="94"/>
      <c r="AU212" s="94"/>
      <c r="AV212" s="94"/>
      <c r="AW212" s="99"/>
      <c r="AX212" s="98"/>
      <c r="AY212" s="90"/>
      <c r="AZ212" s="90"/>
      <c r="BA212" s="91"/>
      <c r="BB212" s="92"/>
      <c r="BC212" s="88"/>
      <c r="BD212" s="88"/>
      <c r="BE212" s="88"/>
      <c r="BF212" s="88"/>
      <c r="BG212" s="88"/>
      <c r="BH212" s="88"/>
      <c r="BI212" s="88"/>
      <c r="BJ212" s="88"/>
      <c r="BK212" s="88"/>
      <c r="BL212" s="88"/>
      <c r="BM212" s="88"/>
      <c r="BN212" s="88"/>
      <c r="BO212" s="88"/>
      <c r="BP212" s="88"/>
      <c r="BQ212" s="88"/>
    </row>
    <row r="213" spans="1:69" ht="15.75" customHeight="1" x14ac:dyDescent="0.2">
      <c r="A213" s="93"/>
      <c r="B213" s="93"/>
      <c r="C213" s="93"/>
      <c r="D213" s="102"/>
      <c r="E213" s="103"/>
      <c r="F213" s="93"/>
      <c r="G213" s="93"/>
      <c r="H213" s="93"/>
      <c r="I213" s="93"/>
      <c r="J213" s="93"/>
      <c r="K213" s="93"/>
      <c r="L213" s="93"/>
      <c r="M213" s="93"/>
      <c r="N213" s="93"/>
      <c r="O213" s="93"/>
      <c r="P213" s="93"/>
      <c r="Q213" s="101"/>
      <c r="R213" s="93"/>
      <c r="S213" s="93"/>
      <c r="T213" s="93"/>
      <c r="U213" s="93"/>
      <c r="V213" s="93"/>
      <c r="W213" s="93"/>
      <c r="X213" s="93"/>
      <c r="Y213" s="104"/>
      <c r="Z213" s="93"/>
      <c r="AA213" s="93"/>
      <c r="AB213" s="93"/>
      <c r="AC213" s="93"/>
      <c r="AD213" s="93"/>
      <c r="AE213" s="93"/>
      <c r="AF213" s="93"/>
      <c r="AG213" s="93"/>
      <c r="AH213" s="93"/>
      <c r="AI213" s="93"/>
      <c r="AJ213" s="93"/>
      <c r="AK213" s="89"/>
      <c r="AL213" s="73"/>
      <c r="AM213" s="73"/>
      <c r="AN213" s="73"/>
      <c r="AO213" s="74"/>
      <c r="AP213" s="73"/>
      <c r="AQ213" s="80"/>
      <c r="AR213" s="73"/>
      <c r="AS213" s="96"/>
      <c r="AT213" s="94"/>
      <c r="AU213" s="94"/>
      <c r="AV213" s="94"/>
      <c r="AW213" s="99"/>
      <c r="AX213" s="98"/>
      <c r="AY213" s="90"/>
      <c r="AZ213" s="90"/>
      <c r="BA213" s="91"/>
      <c r="BB213" s="92"/>
      <c r="BC213" s="88"/>
      <c r="BD213" s="88"/>
      <c r="BE213" s="88"/>
      <c r="BF213" s="88"/>
      <c r="BG213" s="88"/>
      <c r="BH213" s="88"/>
      <c r="BI213" s="88"/>
      <c r="BJ213" s="88"/>
      <c r="BK213" s="88"/>
      <c r="BL213" s="88"/>
      <c r="BM213" s="88"/>
      <c r="BN213" s="88"/>
      <c r="BO213" s="88"/>
      <c r="BP213" s="88"/>
      <c r="BQ213" s="88"/>
    </row>
    <row r="214" spans="1:69" ht="15.75" customHeight="1" x14ac:dyDescent="0.2">
      <c r="A214" s="93"/>
      <c r="B214" s="93"/>
      <c r="C214" s="93"/>
      <c r="D214" s="102"/>
      <c r="E214" s="103"/>
      <c r="F214" s="93"/>
      <c r="G214" s="93"/>
      <c r="H214" s="93"/>
      <c r="I214" s="93"/>
      <c r="J214" s="93"/>
      <c r="K214" s="93"/>
      <c r="L214" s="93"/>
      <c r="M214" s="93"/>
      <c r="N214" s="93"/>
      <c r="O214" s="93"/>
      <c r="P214" s="93"/>
      <c r="Q214" s="101"/>
      <c r="R214" s="93"/>
      <c r="S214" s="93"/>
      <c r="T214" s="93"/>
      <c r="U214" s="93"/>
      <c r="V214" s="93"/>
      <c r="W214" s="93"/>
      <c r="X214" s="93"/>
      <c r="Y214" s="104"/>
      <c r="Z214" s="93"/>
      <c r="AA214" s="93"/>
      <c r="AB214" s="93"/>
      <c r="AC214" s="93"/>
      <c r="AD214" s="93"/>
      <c r="AE214" s="93"/>
      <c r="AF214" s="93"/>
      <c r="AG214" s="93"/>
      <c r="AH214" s="93"/>
      <c r="AI214" s="93"/>
      <c r="AJ214" s="93"/>
      <c r="AK214" s="89"/>
      <c r="AL214" s="73"/>
      <c r="AM214" s="73"/>
      <c r="AN214" s="73"/>
      <c r="AO214" s="74"/>
      <c r="AP214" s="73"/>
      <c r="AQ214" s="80"/>
      <c r="AR214" s="73"/>
      <c r="AS214" s="96"/>
      <c r="AT214" s="94"/>
      <c r="AU214" s="94"/>
      <c r="AV214" s="94"/>
      <c r="AW214" s="99"/>
      <c r="AX214" s="98"/>
      <c r="AY214" s="90"/>
      <c r="AZ214" s="90"/>
      <c r="BA214" s="91"/>
      <c r="BB214" s="92"/>
      <c r="BC214" s="88"/>
      <c r="BD214" s="88"/>
      <c r="BE214" s="88"/>
      <c r="BF214" s="88"/>
      <c r="BG214" s="88"/>
      <c r="BH214" s="88"/>
      <c r="BI214" s="88"/>
      <c r="BJ214" s="88"/>
      <c r="BK214" s="88"/>
      <c r="BL214" s="88"/>
      <c r="BM214" s="88"/>
      <c r="BN214" s="88"/>
      <c r="BO214" s="88"/>
      <c r="BP214" s="88"/>
      <c r="BQ214" s="88"/>
    </row>
    <row r="215" spans="1:69" ht="15.75" customHeight="1" x14ac:dyDescent="0.2">
      <c r="A215" s="93"/>
      <c r="B215" s="93"/>
      <c r="C215" s="93"/>
      <c r="D215" s="102"/>
      <c r="E215" s="103"/>
      <c r="F215" s="93"/>
      <c r="G215" s="93"/>
      <c r="H215" s="93"/>
      <c r="I215" s="93"/>
      <c r="J215" s="93"/>
      <c r="K215" s="93"/>
      <c r="L215" s="93"/>
      <c r="M215" s="93"/>
      <c r="N215" s="93"/>
      <c r="O215" s="93"/>
      <c r="P215" s="93"/>
      <c r="Q215" s="101"/>
      <c r="R215" s="93"/>
      <c r="S215" s="93"/>
      <c r="T215" s="93"/>
      <c r="U215" s="93"/>
      <c r="V215" s="93"/>
      <c r="W215" s="93"/>
      <c r="X215" s="93"/>
      <c r="Y215" s="104"/>
      <c r="Z215" s="93"/>
      <c r="AA215" s="93"/>
      <c r="AB215" s="93"/>
      <c r="AC215" s="93"/>
      <c r="AD215" s="93"/>
      <c r="AE215" s="93"/>
      <c r="AF215" s="93"/>
      <c r="AG215" s="93"/>
      <c r="AH215" s="93"/>
      <c r="AI215" s="93"/>
      <c r="AJ215" s="93"/>
      <c r="AK215" s="89"/>
      <c r="AL215" s="73"/>
      <c r="AM215" s="73"/>
      <c r="AN215" s="73"/>
      <c r="AO215" s="74"/>
      <c r="AP215" s="73"/>
      <c r="AQ215" s="80"/>
      <c r="AR215" s="73"/>
      <c r="AS215" s="96"/>
      <c r="AT215" s="94"/>
      <c r="AU215" s="94"/>
      <c r="AV215" s="94"/>
      <c r="AW215" s="99"/>
      <c r="AX215" s="98"/>
      <c r="AY215" s="90"/>
      <c r="AZ215" s="90"/>
      <c r="BA215" s="91"/>
      <c r="BB215" s="92"/>
      <c r="BC215" s="88"/>
      <c r="BD215" s="88"/>
      <c r="BE215" s="88"/>
      <c r="BF215" s="88"/>
      <c r="BG215" s="88"/>
      <c r="BH215" s="88"/>
      <c r="BI215" s="88"/>
      <c r="BJ215" s="88"/>
      <c r="BK215" s="88"/>
      <c r="BL215" s="88"/>
      <c r="BM215" s="88"/>
      <c r="BN215" s="88"/>
      <c r="BO215" s="88"/>
      <c r="BP215" s="88"/>
      <c r="BQ215" s="88"/>
    </row>
    <row r="216" spans="1:69" ht="15.75" customHeight="1" x14ac:dyDescent="0.2">
      <c r="A216" s="93"/>
      <c r="B216" s="93"/>
      <c r="C216" s="93"/>
      <c r="D216" s="102"/>
      <c r="E216" s="103"/>
      <c r="F216" s="93"/>
      <c r="G216" s="93"/>
      <c r="H216" s="93"/>
      <c r="I216" s="93"/>
      <c r="J216" s="93"/>
      <c r="K216" s="93"/>
      <c r="L216" s="93"/>
      <c r="M216" s="93"/>
      <c r="N216" s="93"/>
      <c r="O216" s="93"/>
      <c r="P216" s="93"/>
      <c r="Q216" s="101"/>
      <c r="R216" s="93"/>
      <c r="S216" s="93"/>
      <c r="T216" s="93"/>
      <c r="U216" s="93"/>
      <c r="V216" s="93"/>
      <c r="W216" s="93"/>
      <c r="X216" s="93"/>
      <c r="Y216" s="104"/>
      <c r="Z216" s="93"/>
      <c r="AA216" s="93"/>
      <c r="AB216" s="93"/>
      <c r="AC216" s="93"/>
      <c r="AD216" s="93"/>
      <c r="AE216" s="93"/>
      <c r="AF216" s="93"/>
      <c r="AG216" s="93"/>
      <c r="AH216" s="93"/>
      <c r="AI216" s="93"/>
      <c r="AJ216" s="93"/>
      <c r="AK216" s="89"/>
      <c r="AL216" s="73"/>
      <c r="AM216" s="73"/>
      <c r="AN216" s="73"/>
      <c r="AO216" s="74"/>
      <c r="AP216" s="73"/>
      <c r="AQ216" s="80"/>
      <c r="AR216" s="73"/>
      <c r="AS216" s="96"/>
      <c r="AT216" s="94"/>
      <c r="AU216" s="94"/>
      <c r="AV216" s="94"/>
      <c r="AW216" s="99"/>
      <c r="AX216" s="98"/>
      <c r="AY216" s="90"/>
      <c r="AZ216" s="90"/>
      <c r="BA216" s="91"/>
      <c r="BB216" s="92"/>
      <c r="BC216" s="88"/>
      <c r="BD216" s="88"/>
      <c r="BE216" s="88"/>
      <c r="BF216" s="88"/>
      <c r="BG216" s="88"/>
      <c r="BH216" s="88"/>
      <c r="BI216" s="88"/>
      <c r="BJ216" s="88"/>
      <c r="BK216" s="88"/>
      <c r="BL216" s="88"/>
      <c r="BM216" s="88"/>
      <c r="BN216" s="88"/>
      <c r="BO216" s="88"/>
      <c r="BP216" s="88"/>
      <c r="BQ216" s="88"/>
    </row>
    <row r="217" spans="1:69" ht="15.75" customHeight="1" x14ac:dyDescent="0.2">
      <c r="A217" s="93"/>
      <c r="B217" s="93"/>
      <c r="C217" s="93"/>
      <c r="D217" s="102"/>
      <c r="E217" s="103"/>
      <c r="F217" s="93"/>
      <c r="G217" s="93"/>
      <c r="H217" s="93"/>
      <c r="I217" s="93"/>
      <c r="J217" s="93"/>
      <c r="K217" s="93"/>
      <c r="L217" s="93"/>
      <c r="M217" s="93"/>
      <c r="N217" s="93"/>
      <c r="O217" s="93"/>
      <c r="P217" s="93"/>
      <c r="Q217" s="101"/>
      <c r="R217" s="93"/>
      <c r="S217" s="93"/>
      <c r="T217" s="93"/>
      <c r="U217" s="93"/>
      <c r="V217" s="93"/>
      <c r="W217" s="93"/>
      <c r="X217" s="93"/>
      <c r="Y217" s="104"/>
      <c r="Z217" s="93"/>
      <c r="AA217" s="93"/>
      <c r="AB217" s="93"/>
      <c r="AC217" s="93"/>
      <c r="AD217" s="93"/>
      <c r="AE217" s="93"/>
      <c r="AF217" s="93"/>
      <c r="AG217" s="93"/>
      <c r="AH217" s="93"/>
      <c r="AI217" s="93"/>
      <c r="AJ217" s="93"/>
      <c r="AK217" s="89"/>
      <c r="AL217" s="73"/>
      <c r="AM217" s="73"/>
      <c r="AN217" s="73"/>
      <c r="AO217" s="74"/>
      <c r="AP217" s="73"/>
      <c r="AQ217" s="80"/>
      <c r="AR217" s="73"/>
      <c r="AS217" s="96"/>
      <c r="AT217" s="94"/>
      <c r="AU217" s="94"/>
      <c r="AV217" s="94"/>
      <c r="AW217" s="99"/>
      <c r="AX217" s="98"/>
      <c r="AY217" s="90"/>
      <c r="AZ217" s="90"/>
      <c r="BA217" s="91"/>
      <c r="BB217" s="92"/>
      <c r="BC217" s="88"/>
      <c r="BD217" s="88"/>
      <c r="BE217" s="88"/>
      <c r="BF217" s="88"/>
      <c r="BG217" s="88"/>
      <c r="BH217" s="88"/>
      <c r="BI217" s="88"/>
      <c r="BJ217" s="88"/>
      <c r="BK217" s="88"/>
      <c r="BL217" s="88"/>
      <c r="BM217" s="88"/>
      <c r="BN217" s="88"/>
      <c r="BO217" s="88"/>
      <c r="BP217" s="88"/>
      <c r="BQ217" s="88"/>
    </row>
    <row r="218" spans="1:69" ht="15.75" customHeight="1" x14ac:dyDescent="0.2">
      <c r="A218" s="93"/>
      <c r="B218" s="93"/>
      <c r="C218" s="93"/>
      <c r="D218" s="102"/>
      <c r="E218" s="103"/>
      <c r="F218" s="93"/>
      <c r="G218" s="93"/>
      <c r="H218" s="93"/>
      <c r="I218" s="93"/>
      <c r="J218" s="93"/>
      <c r="K218" s="93"/>
      <c r="L218" s="93"/>
      <c r="M218" s="93"/>
      <c r="N218" s="93"/>
      <c r="O218" s="93"/>
      <c r="P218" s="93"/>
      <c r="Q218" s="101"/>
      <c r="R218" s="93"/>
      <c r="S218" s="93"/>
      <c r="T218" s="93"/>
      <c r="U218" s="93"/>
      <c r="V218" s="93"/>
      <c r="W218" s="93"/>
      <c r="X218" s="93"/>
      <c r="Y218" s="104"/>
      <c r="Z218" s="93"/>
      <c r="AA218" s="93"/>
      <c r="AB218" s="93"/>
      <c r="AC218" s="93"/>
      <c r="AD218" s="93"/>
      <c r="AE218" s="93"/>
      <c r="AF218" s="93"/>
      <c r="AG218" s="93"/>
      <c r="AH218" s="93"/>
      <c r="AI218" s="93"/>
      <c r="AJ218" s="93"/>
      <c r="AK218" s="89"/>
      <c r="AL218" s="73"/>
      <c r="AM218" s="73"/>
      <c r="AN218" s="73"/>
      <c r="AO218" s="74"/>
      <c r="AP218" s="73"/>
      <c r="AQ218" s="80"/>
      <c r="AR218" s="73"/>
      <c r="AS218" s="96"/>
      <c r="AT218" s="94"/>
      <c r="AU218" s="94"/>
      <c r="AV218" s="94"/>
      <c r="AW218" s="99"/>
      <c r="AX218" s="98"/>
      <c r="AY218" s="90"/>
      <c r="AZ218" s="90"/>
      <c r="BA218" s="91"/>
      <c r="BB218" s="92"/>
      <c r="BC218" s="88"/>
      <c r="BD218" s="88"/>
      <c r="BE218" s="88"/>
      <c r="BF218" s="88"/>
      <c r="BG218" s="88"/>
      <c r="BH218" s="88"/>
      <c r="BI218" s="88"/>
      <c r="BJ218" s="88"/>
      <c r="BK218" s="88"/>
      <c r="BL218" s="88"/>
      <c r="BM218" s="88"/>
      <c r="BN218" s="88"/>
      <c r="BO218" s="88"/>
      <c r="BP218" s="88"/>
      <c r="BQ218" s="88"/>
    </row>
    <row r="219" spans="1:69" ht="15.75" customHeight="1" x14ac:dyDescent="0.2">
      <c r="A219" s="93"/>
      <c r="B219" s="93"/>
      <c r="C219" s="93"/>
      <c r="D219" s="102"/>
      <c r="E219" s="103"/>
      <c r="F219" s="93"/>
      <c r="G219" s="93"/>
      <c r="H219" s="93"/>
      <c r="I219" s="93"/>
      <c r="J219" s="93"/>
      <c r="K219" s="93"/>
      <c r="L219" s="93"/>
      <c r="M219" s="93"/>
      <c r="N219" s="93"/>
      <c r="O219" s="93"/>
      <c r="P219" s="93"/>
      <c r="Q219" s="101"/>
      <c r="R219" s="93"/>
      <c r="S219" s="93"/>
      <c r="T219" s="93"/>
      <c r="U219" s="93"/>
      <c r="V219" s="93"/>
      <c r="W219" s="93"/>
      <c r="X219" s="93"/>
      <c r="Y219" s="104"/>
      <c r="Z219" s="93"/>
      <c r="AA219" s="93"/>
      <c r="AB219" s="93"/>
      <c r="AC219" s="93"/>
      <c r="AD219" s="93"/>
      <c r="AE219" s="93"/>
      <c r="AF219" s="93"/>
      <c r="AG219" s="93"/>
      <c r="AH219" s="93"/>
      <c r="AI219" s="93"/>
      <c r="AJ219" s="93"/>
      <c r="AK219" s="89"/>
      <c r="AL219" s="73"/>
      <c r="AM219" s="73"/>
      <c r="AN219" s="73"/>
      <c r="AO219" s="74"/>
      <c r="AP219" s="73"/>
      <c r="AQ219" s="80"/>
      <c r="AR219" s="73"/>
      <c r="AS219" s="96"/>
      <c r="AT219" s="94"/>
      <c r="AU219" s="94"/>
      <c r="AV219" s="94"/>
      <c r="AW219" s="99"/>
      <c r="AX219" s="98"/>
      <c r="AY219" s="90"/>
      <c r="AZ219" s="90"/>
      <c r="BA219" s="91"/>
      <c r="BB219" s="92"/>
      <c r="BC219" s="88"/>
      <c r="BD219" s="88"/>
      <c r="BE219" s="88"/>
      <c r="BF219" s="88"/>
      <c r="BG219" s="88"/>
      <c r="BH219" s="88"/>
      <c r="BI219" s="88"/>
      <c r="BJ219" s="88"/>
      <c r="BK219" s="88"/>
      <c r="BL219" s="88"/>
      <c r="BM219" s="88"/>
      <c r="BN219" s="88"/>
      <c r="BO219" s="88"/>
      <c r="BP219" s="88"/>
      <c r="BQ219" s="88"/>
    </row>
    <row r="220" spans="1:69" ht="15.75" customHeight="1" x14ac:dyDescent="0.2">
      <c r="A220" s="93"/>
      <c r="B220" s="93"/>
      <c r="C220" s="93"/>
      <c r="D220" s="102"/>
      <c r="E220" s="103"/>
      <c r="F220" s="93"/>
      <c r="G220" s="93"/>
      <c r="H220" s="93"/>
      <c r="I220" s="93"/>
      <c r="J220" s="93"/>
      <c r="K220" s="93"/>
      <c r="L220" s="93"/>
      <c r="M220" s="93"/>
      <c r="N220" s="93"/>
      <c r="O220" s="93"/>
      <c r="P220" s="93"/>
      <c r="Q220" s="101"/>
      <c r="R220" s="93"/>
      <c r="S220" s="93"/>
      <c r="T220" s="93"/>
      <c r="U220" s="93"/>
      <c r="V220" s="93"/>
      <c r="W220" s="93"/>
      <c r="X220" s="93"/>
      <c r="Y220" s="104"/>
      <c r="Z220" s="93"/>
      <c r="AA220" s="93"/>
      <c r="AB220" s="93"/>
      <c r="AC220" s="93"/>
      <c r="AD220" s="93"/>
      <c r="AE220" s="93"/>
      <c r="AF220" s="93"/>
      <c r="AG220" s="93"/>
      <c r="AH220" s="93"/>
      <c r="AI220" s="93"/>
      <c r="AJ220" s="93"/>
      <c r="AK220" s="89"/>
      <c r="AL220" s="73"/>
      <c r="AM220" s="73"/>
      <c r="AN220" s="73"/>
      <c r="AO220" s="74"/>
      <c r="AP220" s="73"/>
      <c r="AQ220" s="80"/>
      <c r="AR220" s="73"/>
      <c r="AS220" s="96"/>
      <c r="AT220" s="94"/>
      <c r="AU220" s="94"/>
      <c r="AV220" s="94"/>
      <c r="AW220" s="99"/>
      <c r="AX220" s="98"/>
      <c r="AY220" s="90"/>
      <c r="AZ220" s="90"/>
      <c r="BA220" s="91"/>
      <c r="BB220" s="92"/>
      <c r="BC220" s="88"/>
      <c r="BD220" s="88"/>
      <c r="BE220" s="88"/>
      <c r="BF220" s="88"/>
      <c r="BG220" s="88"/>
      <c r="BH220" s="88"/>
      <c r="BI220" s="88"/>
      <c r="BJ220" s="88"/>
      <c r="BK220" s="88"/>
      <c r="BL220" s="88"/>
      <c r="BM220" s="88"/>
      <c r="BN220" s="88"/>
      <c r="BO220" s="88"/>
      <c r="BP220" s="88"/>
      <c r="BQ220" s="88"/>
    </row>
    <row r="221" spans="1:69" ht="15.75" customHeight="1" x14ac:dyDescent="0.2">
      <c r="A221" s="93"/>
      <c r="B221" s="93"/>
      <c r="C221" s="93"/>
      <c r="D221" s="102"/>
      <c r="E221" s="103"/>
      <c r="F221" s="93"/>
      <c r="G221" s="93"/>
      <c r="H221" s="93"/>
      <c r="I221" s="93"/>
      <c r="J221" s="93"/>
      <c r="K221" s="93"/>
      <c r="L221" s="93"/>
      <c r="M221" s="93"/>
      <c r="N221" s="93"/>
      <c r="O221" s="93"/>
      <c r="P221" s="93"/>
      <c r="Q221" s="101"/>
      <c r="R221" s="93"/>
      <c r="S221" s="93"/>
      <c r="T221" s="93"/>
      <c r="U221" s="93"/>
      <c r="V221" s="93"/>
      <c r="W221" s="93"/>
      <c r="X221" s="93"/>
      <c r="Y221" s="104"/>
      <c r="Z221" s="93"/>
      <c r="AA221" s="93"/>
      <c r="AB221" s="93"/>
      <c r="AC221" s="93"/>
      <c r="AD221" s="93"/>
      <c r="AE221" s="93"/>
      <c r="AF221" s="93"/>
      <c r="AG221" s="93"/>
      <c r="AH221" s="93"/>
      <c r="AI221" s="93"/>
      <c r="AJ221" s="93"/>
      <c r="AK221" s="89"/>
      <c r="AL221" s="73"/>
      <c r="AM221" s="73"/>
      <c r="AN221" s="73"/>
      <c r="AO221" s="74"/>
      <c r="AP221" s="73"/>
      <c r="AQ221" s="80"/>
      <c r="AR221" s="73"/>
      <c r="AS221" s="96"/>
      <c r="AT221" s="94"/>
      <c r="AU221" s="94"/>
      <c r="AV221" s="94"/>
      <c r="AW221" s="99"/>
      <c r="AX221" s="98"/>
      <c r="AY221" s="90"/>
      <c r="AZ221" s="90"/>
      <c r="BA221" s="91"/>
      <c r="BB221" s="92"/>
      <c r="BC221" s="88"/>
      <c r="BD221" s="88"/>
      <c r="BE221" s="88"/>
      <c r="BF221" s="88"/>
      <c r="BG221" s="88"/>
      <c r="BH221" s="88"/>
      <c r="BI221" s="88"/>
      <c r="BJ221" s="88"/>
      <c r="BK221" s="88"/>
      <c r="BL221" s="88"/>
      <c r="BM221" s="88"/>
      <c r="BN221" s="88"/>
      <c r="BO221" s="88"/>
      <c r="BP221" s="88"/>
      <c r="BQ221" s="88"/>
    </row>
    <row r="222" spans="1:69" ht="15.75" customHeight="1" x14ac:dyDescent="0.2">
      <c r="A222" s="93"/>
      <c r="B222" s="93"/>
      <c r="C222" s="93"/>
      <c r="D222" s="102"/>
      <c r="E222" s="103"/>
      <c r="F222" s="93"/>
      <c r="G222" s="93"/>
      <c r="H222" s="93"/>
      <c r="I222" s="93"/>
      <c r="J222" s="93"/>
      <c r="K222" s="93"/>
      <c r="L222" s="93"/>
      <c r="M222" s="93"/>
      <c r="N222" s="93"/>
      <c r="O222" s="93"/>
      <c r="P222" s="93"/>
      <c r="Q222" s="101"/>
      <c r="R222" s="93"/>
      <c r="S222" s="93"/>
      <c r="T222" s="93"/>
      <c r="U222" s="93"/>
      <c r="V222" s="93"/>
      <c r="W222" s="93"/>
      <c r="X222" s="93"/>
      <c r="Y222" s="104"/>
      <c r="Z222" s="93"/>
      <c r="AA222" s="93"/>
      <c r="AB222" s="93"/>
      <c r="AC222" s="93"/>
      <c r="AD222" s="93"/>
      <c r="AE222" s="93"/>
      <c r="AF222" s="93"/>
      <c r="AG222" s="93"/>
      <c r="AH222" s="93"/>
      <c r="AI222" s="93"/>
      <c r="AJ222" s="93"/>
      <c r="AK222" s="89"/>
      <c r="AL222" s="73"/>
      <c r="AM222" s="73"/>
      <c r="AN222" s="73"/>
      <c r="AO222" s="74"/>
      <c r="AP222" s="73"/>
      <c r="AQ222" s="80"/>
      <c r="AR222" s="73"/>
      <c r="AS222" s="96"/>
      <c r="AT222" s="94"/>
      <c r="AU222" s="94"/>
      <c r="AV222" s="94"/>
      <c r="AW222" s="99"/>
      <c r="AX222" s="98"/>
      <c r="AY222" s="90"/>
      <c r="AZ222" s="90"/>
      <c r="BA222" s="91"/>
      <c r="BB222" s="92"/>
      <c r="BC222" s="88"/>
      <c r="BD222" s="88"/>
      <c r="BE222" s="88"/>
      <c r="BF222" s="88"/>
      <c r="BG222" s="88"/>
      <c r="BH222" s="88"/>
      <c r="BI222" s="88"/>
      <c r="BJ222" s="88"/>
      <c r="BK222" s="88"/>
      <c r="BL222" s="88"/>
      <c r="BM222" s="88"/>
      <c r="BN222" s="88"/>
      <c r="BO222" s="88"/>
      <c r="BP222" s="88"/>
      <c r="BQ222" s="88"/>
    </row>
    <row r="223" spans="1:69" ht="15.75" customHeight="1" x14ac:dyDescent="0.2">
      <c r="A223" s="93"/>
      <c r="B223" s="93"/>
      <c r="C223" s="93"/>
      <c r="D223" s="102"/>
      <c r="E223" s="103"/>
      <c r="F223" s="93"/>
      <c r="G223" s="93"/>
      <c r="H223" s="93"/>
      <c r="I223" s="93"/>
      <c r="J223" s="93"/>
      <c r="K223" s="93"/>
      <c r="L223" s="93"/>
      <c r="M223" s="93"/>
      <c r="N223" s="93"/>
      <c r="O223" s="93"/>
      <c r="P223" s="93"/>
      <c r="Q223" s="101"/>
      <c r="R223" s="93"/>
      <c r="S223" s="93"/>
      <c r="T223" s="93"/>
      <c r="U223" s="93"/>
      <c r="V223" s="93"/>
      <c r="W223" s="93"/>
      <c r="X223" s="93"/>
      <c r="Y223" s="104"/>
      <c r="Z223" s="93"/>
      <c r="AA223" s="93"/>
      <c r="AB223" s="93"/>
      <c r="AC223" s="93"/>
      <c r="AD223" s="93"/>
      <c r="AE223" s="93"/>
      <c r="AF223" s="93"/>
      <c r="AG223" s="93"/>
      <c r="AH223" s="93"/>
      <c r="AI223" s="93"/>
      <c r="AJ223" s="93"/>
      <c r="AK223" s="89"/>
      <c r="AL223" s="73"/>
      <c r="AM223" s="73"/>
      <c r="AN223" s="73"/>
      <c r="AO223" s="74"/>
      <c r="AP223" s="73"/>
      <c r="AQ223" s="80"/>
      <c r="AR223" s="73"/>
      <c r="AS223" s="96"/>
      <c r="AT223" s="94"/>
      <c r="AU223" s="94"/>
      <c r="AV223" s="94"/>
      <c r="AW223" s="99"/>
      <c r="AX223" s="98"/>
      <c r="AY223" s="90"/>
      <c r="AZ223" s="90"/>
      <c r="BA223" s="91"/>
      <c r="BB223" s="92"/>
      <c r="BC223" s="88"/>
      <c r="BD223" s="88"/>
      <c r="BE223" s="88"/>
      <c r="BF223" s="88"/>
      <c r="BG223" s="88"/>
      <c r="BH223" s="88"/>
      <c r="BI223" s="88"/>
      <c r="BJ223" s="88"/>
      <c r="BK223" s="88"/>
      <c r="BL223" s="88"/>
      <c r="BM223" s="88"/>
      <c r="BN223" s="88"/>
      <c r="BO223" s="88"/>
      <c r="BP223" s="88"/>
      <c r="BQ223" s="88"/>
    </row>
    <row r="224" spans="1:69" ht="15.75" customHeight="1" x14ac:dyDescent="0.2">
      <c r="A224" s="93"/>
      <c r="B224" s="93"/>
      <c r="C224" s="93"/>
      <c r="D224" s="102"/>
      <c r="E224" s="103"/>
      <c r="F224" s="93"/>
      <c r="G224" s="93"/>
      <c r="H224" s="93"/>
      <c r="I224" s="93"/>
      <c r="J224" s="93"/>
      <c r="K224" s="93"/>
      <c r="L224" s="93"/>
      <c r="M224" s="93"/>
      <c r="N224" s="93"/>
      <c r="O224" s="93"/>
      <c r="P224" s="93"/>
      <c r="Q224" s="101"/>
      <c r="R224" s="93"/>
      <c r="S224" s="93"/>
      <c r="T224" s="93"/>
      <c r="U224" s="93"/>
      <c r="V224" s="93"/>
      <c r="W224" s="93"/>
      <c r="X224" s="93"/>
      <c r="Y224" s="104"/>
      <c r="Z224" s="93"/>
      <c r="AA224" s="93"/>
      <c r="AB224" s="93"/>
      <c r="AC224" s="93"/>
      <c r="AD224" s="93"/>
      <c r="AE224" s="93"/>
      <c r="AF224" s="93"/>
      <c r="AG224" s="93"/>
      <c r="AH224" s="93"/>
      <c r="AI224" s="93"/>
      <c r="AJ224" s="93"/>
      <c r="AK224" s="89"/>
      <c r="AL224" s="73"/>
      <c r="AM224" s="73"/>
      <c r="AN224" s="73"/>
      <c r="AO224" s="74"/>
      <c r="AP224" s="73"/>
      <c r="AQ224" s="80"/>
      <c r="AR224" s="73"/>
      <c r="AS224" s="96"/>
      <c r="AT224" s="94"/>
      <c r="AU224" s="94"/>
      <c r="AV224" s="94"/>
      <c r="AW224" s="99"/>
      <c r="AX224" s="98"/>
      <c r="AY224" s="90"/>
      <c r="AZ224" s="90"/>
      <c r="BA224" s="91"/>
      <c r="BB224" s="92"/>
      <c r="BC224" s="88"/>
      <c r="BD224" s="88"/>
      <c r="BE224" s="88"/>
      <c r="BF224" s="88"/>
      <c r="BG224" s="88"/>
      <c r="BH224" s="88"/>
      <c r="BI224" s="88"/>
      <c r="BJ224" s="88"/>
      <c r="BK224" s="88"/>
      <c r="BL224" s="88"/>
      <c r="BM224" s="88"/>
      <c r="BN224" s="88"/>
      <c r="BO224" s="88"/>
      <c r="BP224" s="88"/>
      <c r="BQ224" s="88"/>
    </row>
    <row r="225" spans="1:69" ht="15.75" customHeight="1" x14ac:dyDescent="0.2">
      <c r="A225" s="93"/>
      <c r="B225" s="93"/>
      <c r="C225" s="93"/>
      <c r="D225" s="102"/>
      <c r="E225" s="103"/>
      <c r="F225" s="93"/>
      <c r="G225" s="93"/>
      <c r="H225" s="93"/>
      <c r="I225" s="93"/>
      <c r="J225" s="93"/>
      <c r="K225" s="93"/>
      <c r="L225" s="93"/>
      <c r="M225" s="93"/>
      <c r="N225" s="93"/>
      <c r="O225" s="93"/>
      <c r="P225" s="93"/>
      <c r="Q225" s="101"/>
      <c r="R225" s="93"/>
      <c r="S225" s="93"/>
      <c r="T225" s="93"/>
      <c r="U225" s="93"/>
      <c r="V225" s="93"/>
      <c r="W225" s="93"/>
      <c r="X225" s="93"/>
      <c r="Y225" s="104"/>
      <c r="Z225" s="93"/>
      <c r="AA225" s="93"/>
      <c r="AB225" s="93"/>
      <c r="AC225" s="93"/>
      <c r="AD225" s="93"/>
      <c r="AE225" s="93"/>
      <c r="AF225" s="93"/>
      <c r="AG225" s="93"/>
      <c r="AH225" s="93"/>
      <c r="AI225" s="93"/>
      <c r="AJ225" s="93"/>
      <c r="AK225" s="89"/>
      <c r="AL225" s="73"/>
      <c r="AM225" s="73"/>
      <c r="AN225" s="73"/>
      <c r="AO225" s="74"/>
      <c r="AP225" s="73"/>
      <c r="AQ225" s="80"/>
      <c r="AR225" s="73"/>
      <c r="AS225" s="96"/>
      <c r="AT225" s="94"/>
      <c r="AU225" s="94"/>
      <c r="AV225" s="94"/>
      <c r="AW225" s="99"/>
      <c r="AX225" s="98"/>
      <c r="AY225" s="90"/>
      <c r="AZ225" s="90"/>
      <c r="BA225" s="91"/>
      <c r="BB225" s="92"/>
      <c r="BC225" s="88"/>
      <c r="BD225" s="88"/>
      <c r="BE225" s="88"/>
      <c r="BF225" s="88"/>
      <c r="BG225" s="88"/>
      <c r="BH225" s="88"/>
      <c r="BI225" s="88"/>
      <c r="BJ225" s="88"/>
      <c r="BK225" s="88"/>
      <c r="BL225" s="88"/>
      <c r="BM225" s="88"/>
      <c r="BN225" s="88"/>
      <c r="BO225" s="88"/>
      <c r="BP225" s="88"/>
      <c r="BQ225" s="88"/>
    </row>
    <row r="226" spans="1:69" ht="15.75" customHeight="1" x14ac:dyDescent="0.2">
      <c r="A226" s="93"/>
      <c r="B226" s="93"/>
      <c r="C226" s="93"/>
      <c r="D226" s="102"/>
      <c r="E226" s="103"/>
      <c r="F226" s="93"/>
      <c r="G226" s="93"/>
      <c r="H226" s="93"/>
      <c r="I226" s="93"/>
      <c r="J226" s="93"/>
      <c r="K226" s="93"/>
      <c r="L226" s="93"/>
      <c r="M226" s="93"/>
      <c r="N226" s="93"/>
      <c r="O226" s="93"/>
      <c r="P226" s="93"/>
      <c r="Q226" s="101"/>
      <c r="R226" s="93"/>
      <c r="S226" s="93"/>
      <c r="T226" s="93"/>
      <c r="U226" s="93"/>
      <c r="V226" s="93"/>
      <c r="W226" s="93"/>
      <c r="X226" s="93"/>
      <c r="Y226" s="104"/>
      <c r="Z226" s="93"/>
      <c r="AA226" s="93"/>
      <c r="AB226" s="93"/>
      <c r="AC226" s="93"/>
      <c r="AD226" s="93"/>
      <c r="AE226" s="93"/>
      <c r="AF226" s="93"/>
      <c r="AG226" s="93"/>
      <c r="AH226" s="93"/>
      <c r="AI226" s="93"/>
      <c r="AJ226" s="93"/>
      <c r="AK226" s="89"/>
      <c r="AL226" s="73"/>
      <c r="AM226" s="73"/>
      <c r="AN226" s="73"/>
      <c r="AO226" s="74"/>
      <c r="AP226" s="73"/>
      <c r="AQ226" s="80"/>
      <c r="AR226" s="73"/>
      <c r="AS226" s="96"/>
      <c r="AT226" s="94"/>
      <c r="AU226" s="94"/>
      <c r="AV226" s="94"/>
      <c r="AW226" s="99"/>
      <c r="AX226" s="98"/>
      <c r="AY226" s="90"/>
      <c r="AZ226" s="90"/>
      <c r="BA226" s="91"/>
      <c r="BB226" s="92"/>
      <c r="BC226" s="88"/>
      <c r="BD226" s="88"/>
      <c r="BE226" s="88"/>
      <c r="BF226" s="88"/>
      <c r="BG226" s="88"/>
      <c r="BH226" s="88"/>
      <c r="BI226" s="88"/>
      <c r="BJ226" s="88"/>
      <c r="BK226" s="88"/>
      <c r="BL226" s="88"/>
      <c r="BM226" s="88"/>
      <c r="BN226" s="88"/>
      <c r="BO226" s="88"/>
      <c r="BP226" s="88"/>
      <c r="BQ226" s="88"/>
    </row>
    <row r="227" spans="1:69" ht="15.75" customHeight="1" x14ac:dyDescent="0.2">
      <c r="A227" s="93"/>
      <c r="B227" s="93"/>
      <c r="C227" s="93"/>
      <c r="D227" s="102"/>
      <c r="E227" s="103"/>
      <c r="F227" s="93"/>
      <c r="G227" s="93"/>
      <c r="H227" s="93"/>
      <c r="I227" s="93"/>
      <c r="J227" s="93"/>
      <c r="K227" s="93"/>
      <c r="L227" s="93"/>
      <c r="M227" s="93"/>
      <c r="N227" s="93"/>
      <c r="O227" s="93"/>
      <c r="P227" s="93"/>
      <c r="Q227" s="101"/>
      <c r="R227" s="93"/>
      <c r="S227" s="93"/>
      <c r="T227" s="93"/>
      <c r="U227" s="93"/>
      <c r="V227" s="93"/>
      <c r="W227" s="93"/>
      <c r="X227" s="93"/>
      <c r="Y227" s="104"/>
      <c r="Z227" s="93"/>
      <c r="AA227" s="93"/>
      <c r="AB227" s="93"/>
      <c r="AC227" s="93"/>
      <c r="AD227" s="93"/>
      <c r="AE227" s="93"/>
      <c r="AF227" s="93"/>
      <c r="AG227" s="93"/>
      <c r="AH227" s="93"/>
      <c r="AI227" s="93"/>
      <c r="AJ227" s="93"/>
      <c r="AK227" s="89"/>
      <c r="AL227" s="73"/>
      <c r="AM227" s="73"/>
      <c r="AN227" s="73"/>
      <c r="AO227" s="74"/>
      <c r="AP227" s="73"/>
      <c r="AQ227" s="80"/>
      <c r="AR227" s="73"/>
      <c r="AS227" s="96"/>
      <c r="AT227" s="94"/>
      <c r="AU227" s="94"/>
      <c r="AV227" s="94"/>
      <c r="AW227" s="99"/>
      <c r="AX227" s="98"/>
      <c r="AY227" s="90"/>
      <c r="AZ227" s="90"/>
      <c r="BA227" s="91"/>
      <c r="BB227" s="92"/>
      <c r="BC227" s="88"/>
      <c r="BD227" s="88"/>
      <c r="BE227" s="88"/>
      <c r="BF227" s="88"/>
      <c r="BG227" s="88"/>
      <c r="BH227" s="88"/>
      <c r="BI227" s="88"/>
      <c r="BJ227" s="88"/>
      <c r="BK227" s="88"/>
      <c r="BL227" s="88"/>
      <c r="BM227" s="88"/>
      <c r="BN227" s="88"/>
      <c r="BO227" s="88"/>
      <c r="BP227" s="88"/>
      <c r="BQ227" s="88"/>
    </row>
    <row r="228" spans="1:69" ht="15.75" customHeight="1" x14ac:dyDescent="0.2">
      <c r="A228" s="93"/>
      <c r="B228" s="93"/>
      <c r="C228" s="93"/>
      <c r="D228" s="102"/>
      <c r="E228" s="103"/>
      <c r="F228" s="93"/>
      <c r="G228" s="93"/>
      <c r="H228" s="93"/>
      <c r="I228" s="93"/>
      <c r="J228" s="93"/>
      <c r="K228" s="93"/>
      <c r="L228" s="93"/>
      <c r="M228" s="93"/>
      <c r="N228" s="93"/>
      <c r="O228" s="93"/>
      <c r="P228" s="93"/>
      <c r="Q228" s="101"/>
      <c r="R228" s="93"/>
      <c r="S228" s="93"/>
      <c r="T228" s="93"/>
      <c r="U228" s="93"/>
      <c r="V228" s="93"/>
      <c r="W228" s="93"/>
      <c r="X228" s="93"/>
      <c r="Y228" s="104"/>
      <c r="Z228" s="93"/>
      <c r="AA228" s="93"/>
      <c r="AB228" s="93"/>
      <c r="AC228" s="93"/>
      <c r="AD228" s="93"/>
      <c r="AE228" s="93"/>
      <c r="AF228" s="93"/>
      <c r="AG228" s="93"/>
      <c r="AH228" s="93"/>
      <c r="AI228" s="93"/>
      <c r="AJ228" s="93"/>
      <c r="AK228" s="89"/>
      <c r="AL228" s="73"/>
      <c r="AM228" s="73"/>
      <c r="AN228" s="73"/>
      <c r="AO228" s="74"/>
      <c r="AP228" s="73"/>
      <c r="AQ228" s="80"/>
      <c r="AR228" s="73"/>
      <c r="AS228" s="96"/>
      <c r="AT228" s="94"/>
      <c r="AU228" s="94"/>
      <c r="AV228" s="94"/>
      <c r="AW228" s="99"/>
      <c r="AX228" s="98"/>
      <c r="AY228" s="90"/>
      <c r="AZ228" s="90"/>
      <c r="BA228" s="91"/>
      <c r="BB228" s="92"/>
      <c r="BC228" s="88"/>
      <c r="BD228" s="88"/>
      <c r="BE228" s="88"/>
      <c r="BF228" s="88"/>
      <c r="BG228" s="88"/>
      <c r="BH228" s="88"/>
      <c r="BI228" s="88"/>
      <c r="BJ228" s="88"/>
      <c r="BK228" s="88"/>
      <c r="BL228" s="88"/>
      <c r="BM228" s="88"/>
      <c r="BN228" s="88"/>
      <c r="BO228" s="88"/>
      <c r="BP228" s="88"/>
      <c r="BQ228" s="88"/>
    </row>
    <row r="229" spans="1:69" ht="15.75" customHeight="1" x14ac:dyDescent="0.2">
      <c r="A229" s="93"/>
      <c r="B229" s="93"/>
      <c r="C229" s="93"/>
      <c r="D229" s="102"/>
      <c r="E229" s="103"/>
      <c r="F229" s="93"/>
      <c r="G229" s="93"/>
      <c r="H229" s="93"/>
      <c r="I229" s="93"/>
      <c r="J229" s="93"/>
      <c r="K229" s="93"/>
      <c r="L229" s="93"/>
      <c r="M229" s="93"/>
      <c r="N229" s="93"/>
      <c r="O229" s="93"/>
      <c r="P229" s="93"/>
      <c r="Q229" s="101"/>
      <c r="R229" s="93"/>
      <c r="S229" s="93"/>
      <c r="T229" s="93"/>
      <c r="U229" s="93"/>
      <c r="V229" s="93"/>
      <c r="W229" s="93"/>
      <c r="X229" s="93"/>
      <c r="Y229" s="104"/>
      <c r="Z229" s="93"/>
      <c r="AA229" s="93"/>
      <c r="AB229" s="93"/>
      <c r="AC229" s="93"/>
      <c r="AD229" s="93"/>
      <c r="AE229" s="93"/>
      <c r="AF229" s="93"/>
      <c r="AG229" s="93"/>
      <c r="AH229" s="93"/>
      <c r="AI229" s="93"/>
      <c r="AJ229" s="93"/>
      <c r="AK229" s="89"/>
      <c r="AL229" s="73"/>
      <c r="AM229" s="73"/>
      <c r="AN229" s="73"/>
      <c r="AO229" s="74"/>
      <c r="AP229" s="73"/>
      <c r="AQ229" s="80"/>
      <c r="AR229" s="73"/>
      <c r="AS229" s="96"/>
      <c r="AT229" s="94"/>
      <c r="AU229" s="94"/>
      <c r="AV229" s="94"/>
      <c r="AW229" s="99"/>
      <c r="AX229" s="98"/>
      <c r="AY229" s="90"/>
      <c r="AZ229" s="90"/>
      <c r="BA229" s="91"/>
      <c r="BB229" s="92"/>
      <c r="BC229" s="88"/>
      <c r="BD229" s="88"/>
      <c r="BE229" s="88"/>
      <c r="BF229" s="88"/>
      <c r="BG229" s="88"/>
      <c r="BH229" s="88"/>
      <c r="BI229" s="88"/>
      <c r="BJ229" s="88"/>
      <c r="BK229" s="88"/>
      <c r="BL229" s="88"/>
      <c r="BM229" s="88"/>
      <c r="BN229" s="88"/>
      <c r="BO229" s="88"/>
      <c r="BP229" s="88"/>
      <c r="BQ229" s="88"/>
    </row>
    <row r="230" spans="1:69" ht="15.75" customHeight="1" x14ac:dyDescent="0.2">
      <c r="A230" s="93"/>
      <c r="B230" s="93"/>
      <c r="C230" s="93"/>
      <c r="D230" s="102"/>
      <c r="E230" s="103"/>
      <c r="F230" s="93"/>
      <c r="G230" s="93"/>
      <c r="H230" s="93"/>
      <c r="I230" s="93"/>
      <c r="J230" s="93"/>
      <c r="K230" s="93"/>
      <c r="L230" s="93"/>
      <c r="M230" s="93"/>
      <c r="N230" s="93"/>
      <c r="O230" s="93"/>
      <c r="P230" s="93"/>
      <c r="Q230" s="101"/>
      <c r="R230" s="93"/>
      <c r="S230" s="93"/>
      <c r="T230" s="93"/>
      <c r="U230" s="93"/>
      <c r="V230" s="93"/>
      <c r="W230" s="93"/>
      <c r="X230" s="93"/>
      <c r="Y230" s="104"/>
      <c r="Z230" s="93"/>
      <c r="AA230" s="93"/>
      <c r="AB230" s="93"/>
      <c r="AC230" s="93"/>
      <c r="AD230" s="93"/>
      <c r="AE230" s="93"/>
      <c r="AF230" s="93"/>
      <c r="AG230" s="93"/>
      <c r="AH230" s="93"/>
      <c r="AI230" s="93"/>
      <c r="AJ230" s="93"/>
      <c r="AK230" s="89"/>
      <c r="AL230" s="73"/>
      <c r="AM230" s="73"/>
      <c r="AN230" s="73"/>
      <c r="AO230" s="74"/>
      <c r="AP230" s="73"/>
      <c r="AQ230" s="80"/>
      <c r="AR230" s="73"/>
      <c r="AS230" s="96"/>
      <c r="AT230" s="94"/>
      <c r="AU230" s="94"/>
      <c r="AV230" s="94"/>
      <c r="AW230" s="99"/>
      <c r="AX230" s="98"/>
      <c r="AY230" s="90"/>
      <c r="AZ230" s="90"/>
      <c r="BA230" s="91"/>
      <c r="BB230" s="92"/>
      <c r="BC230" s="88"/>
      <c r="BD230" s="88"/>
      <c r="BE230" s="88"/>
      <c r="BF230" s="88"/>
      <c r="BG230" s="88"/>
      <c r="BH230" s="88"/>
      <c r="BI230" s="88"/>
      <c r="BJ230" s="88"/>
      <c r="BK230" s="88"/>
      <c r="BL230" s="88"/>
      <c r="BM230" s="88"/>
      <c r="BN230" s="88"/>
      <c r="BO230" s="88"/>
      <c r="BP230" s="88"/>
      <c r="BQ230" s="88"/>
    </row>
    <row r="231" spans="1:69" ht="15.75" customHeight="1" x14ac:dyDescent="0.2">
      <c r="A231" s="93"/>
      <c r="B231" s="93"/>
      <c r="C231" s="93"/>
      <c r="D231" s="102"/>
      <c r="E231" s="103"/>
      <c r="F231" s="93"/>
      <c r="G231" s="93"/>
      <c r="H231" s="93"/>
      <c r="I231" s="93"/>
      <c r="J231" s="93"/>
      <c r="K231" s="93"/>
      <c r="L231" s="93"/>
      <c r="M231" s="93"/>
      <c r="N231" s="93"/>
      <c r="O231" s="93"/>
      <c r="P231" s="93"/>
      <c r="Q231" s="101"/>
      <c r="R231" s="93"/>
      <c r="S231" s="93"/>
      <c r="T231" s="93"/>
      <c r="U231" s="93"/>
      <c r="V231" s="93"/>
      <c r="W231" s="93"/>
      <c r="X231" s="93"/>
      <c r="Y231" s="104"/>
      <c r="Z231" s="93"/>
      <c r="AA231" s="93"/>
      <c r="AB231" s="93"/>
      <c r="AC231" s="93"/>
      <c r="AD231" s="93"/>
      <c r="AE231" s="93"/>
      <c r="AF231" s="93"/>
      <c r="AG231" s="93"/>
      <c r="AH231" s="93"/>
      <c r="AI231" s="93"/>
      <c r="AJ231" s="93"/>
      <c r="AK231" s="89"/>
      <c r="AL231" s="73"/>
      <c r="AM231" s="73"/>
      <c r="AN231" s="73"/>
      <c r="AO231" s="74"/>
      <c r="AP231" s="73"/>
      <c r="AQ231" s="80"/>
      <c r="AR231" s="73"/>
      <c r="AS231" s="96"/>
      <c r="AT231" s="94"/>
      <c r="AU231" s="94"/>
      <c r="AV231" s="94"/>
      <c r="AW231" s="99"/>
      <c r="AX231" s="98"/>
      <c r="AY231" s="90"/>
      <c r="AZ231" s="90"/>
      <c r="BA231" s="91"/>
      <c r="BB231" s="92"/>
      <c r="BC231" s="88"/>
      <c r="BD231" s="88"/>
      <c r="BE231" s="88"/>
      <c r="BF231" s="88"/>
      <c r="BG231" s="88"/>
      <c r="BH231" s="88"/>
      <c r="BI231" s="88"/>
      <c r="BJ231" s="88"/>
      <c r="BK231" s="88"/>
      <c r="BL231" s="88"/>
      <c r="BM231" s="88"/>
      <c r="BN231" s="88"/>
      <c r="BO231" s="88"/>
      <c r="BP231" s="88"/>
      <c r="BQ231" s="88"/>
    </row>
    <row r="232" spans="1:69" ht="15.75" customHeight="1" x14ac:dyDescent="0.2">
      <c r="A232" s="93"/>
      <c r="B232" s="93"/>
      <c r="C232" s="93"/>
      <c r="D232" s="102"/>
      <c r="E232" s="103"/>
      <c r="F232" s="93"/>
      <c r="G232" s="93"/>
      <c r="H232" s="93"/>
      <c r="I232" s="93"/>
      <c r="J232" s="93"/>
      <c r="K232" s="93"/>
      <c r="L232" s="93"/>
      <c r="M232" s="93"/>
      <c r="N232" s="93"/>
      <c r="O232" s="93"/>
      <c r="P232" s="93"/>
      <c r="Q232" s="101"/>
      <c r="R232" s="93"/>
      <c r="S232" s="93"/>
      <c r="T232" s="93"/>
      <c r="U232" s="93"/>
      <c r="V232" s="93"/>
      <c r="W232" s="93"/>
      <c r="X232" s="93"/>
      <c r="Y232" s="104"/>
      <c r="Z232" s="93"/>
      <c r="AA232" s="93"/>
      <c r="AB232" s="93"/>
      <c r="AC232" s="93"/>
      <c r="AD232" s="93"/>
      <c r="AE232" s="93"/>
      <c r="AF232" s="93"/>
      <c r="AG232" s="93"/>
      <c r="AH232" s="93"/>
      <c r="AI232" s="93"/>
      <c r="AJ232" s="93"/>
      <c r="AK232" s="89"/>
      <c r="AL232" s="73"/>
      <c r="AM232" s="73"/>
      <c r="AN232" s="73"/>
      <c r="AO232" s="74"/>
      <c r="AP232" s="73"/>
      <c r="AQ232" s="80"/>
      <c r="AR232" s="73"/>
      <c r="AS232" s="96"/>
      <c r="AT232" s="94"/>
      <c r="AU232" s="94"/>
      <c r="AV232" s="94"/>
      <c r="AW232" s="99"/>
      <c r="AX232" s="98"/>
      <c r="AY232" s="90"/>
      <c r="AZ232" s="90"/>
      <c r="BA232" s="91"/>
      <c r="BB232" s="92"/>
      <c r="BC232" s="88"/>
      <c r="BD232" s="88"/>
      <c r="BE232" s="88"/>
      <c r="BF232" s="88"/>
      <c r="BG232" s="88"/>
      <c r="BH232" s="88"/>
      <c r="BI232" s="88"/>
      <c r="BJ232" s="88"/>
      <c r="BK232" s="88"/>
      <c r="BL232" s="88"/>
      <c r="BM232" s="88"/>
      <c r="BN232" s="88"/>
      <c r="BO232" s="88"/>
      <c r="BP232" s="88"/>
      <c r="BQ232" s="88"/>
    </row>
    <row r="233" spans="1:69" ht="15.75" customHeight="1" x14ac:dyDescent="0.2">
      <c r="A233" s="93"/>
      <c r="B233" s="93"/>
      <c r="C233" s="93"/>
      <c r="D233" s="102"/>
      <c r="E233" s="103"/>
      <c r="F233" s="93"/>
      <c r="G233" s="93"/>
      <c r="H233" s="93"/>
      <c r="I233" s="93"/>
      <c r="J233" s="93"/>
      <c r="K233" s="93"/>
      <c r="L233" s="93"/>
      <c r="M233" s="93"/>
      <c r="N233" s="93"/>
      <c r="O233" s="93"/>
      <c r="P233" s="93"/>
      <c r="Q233" s="101"/>
      <c r="R233" s="93"/>
      <c r="S233" s="93"/>
      <c r="T233" s="93"/>
      <c r="U233" s="93"/>
      <c r="V233" s="93"/>
      <c r="W233" s="93"/>
      <c r="X233" s="93"/>
      <c r="Y233" s="104"/>
      <c r="Z233" s="93"/>
      <c r="AA233" s="93"/>
      <c r="AB233" s="93"/>
      <c r="AC233" s="93"/>
      <c r="AD233" s="93"/>
      <c r="AE233" s="93"/>
      <c r="AF233" s="93"/>
      <c r="AG233" s="93"/>
      <c r="AH233" s="93"/>
      <c r="AI233" s="93"/>
      <c r="AJ233" s="93"/>
      <c r="AK233" s="89"/>
      <c r="AL233" s="73"/>
      <c r="AM233" s="73"/>
      <c r="AN233" s="73"/>
      <c r="AO233" s="74"/>
      <c r="AP233" s="73"/>
      <c r="AQ233" s="80"/>
      <c r="AR233" s="73"/>
      <c r="AS233" s="96"/>
      <c r="AT233" s="94"/>
      <c r="AU233" s="94"/>
      <c r="AV233" s="94"/>
      <c r="AW233" s="99"/>
      <c r="AX233" s="98"/>
      <c r="AY233" s="90"/>
      <c r="AZ233" s="90"/>
      <c r="BA233" s="91"/>
      <c r="BB233" s="92"/>
      <c r="BC233" s="88"/>
      <c r="BD233" s="88"/>
      <c r="BE233" s="88"/>
      <c r="BF233" s="88"/>
      <c r="BG233" s="88"/>
      <c r="BH233" s="88"/>
      <c r="BI233" s="88"/>
      <c r="BJ233" s="88"/>
      <c r="BK233" s="88"/>
      <c r="BL233" s="88"/>
      <c r="BM233" s="88"/>
      <c r="BN233" s="88"/>
      <c r="BO233" s="88"/>
      <c r="BP233" s="88"/>
      <c r="BQ233" s="88"/>
    </row>
    <row r="234" spans="1:69" ht="15.75" customHeight="1" x14ac:dyDescent="0.2">
      <c r="A234" s="93"/>
      <c r="B234" s="93"/>
      <c r="C234" s="93"/>
      <c r="D234" s="102"/>
      <c r="E234" s="103"/>
      <c r="F234" s="93"/>
      <c r="G234" s="93"/>
      <c r="H234" s="93"/>
      <c r="I234" s="93"/>
      <c r="J234" s="93"/>
      <c r="K234" s="93"/>
      <c r="L234" s="93"/>
      <c r="M234" s="93"/>
      <c r="N234" s="93"/>
      <c r="O234" s="93"/>
      <c r="P234" s="93"/>
      <c r="Q234" s="101"/>
      <c r="R234" s="93"/>
      <c r="S234" s="93"/>
      <c r="T234" s="93"/>
      <c r="U234" s="93"/>
      <c r="V234" s="93"/>
      <c r="W234" s="93"/>
      <c r="X234" s="93"/>
      <c r="Y234" s="104"/>
      <c r="Z234" s="93"/>
      <c r="AA234" s="93"/>
      <c r="AB234" s="93"/>
      <c r="AC234" s="93"/>
      <c r="AD234" s="93"/>
      <c r="AE234" s="93"/>
      <c r="AF234" s="93"/>
      <c r="AG234" s="93"/>
      <c r="AH234" s="93"/>
      <c r="AI234" s="93"/>
      <c r="AJ234" s="93"/>
      <c r="AK234" s="89"/>
      <c r="AL234" s="73"/>
      <c r="AM234" s="73"/>
      <c r="AN234" s="73"/>
      <c r="AO234" s="74"/>
      <c r="AP234" s="73"/>
      <c r="AQ234" s="80"/>
      <c r="AR234" s="73"/>
      <c r="AS234" s="96"/>
      <c r="AT234" s="94"/>
      <c r="AU234" s="94"/>
      <c r="AV234" s="94"/>
      <c r="AW234" s="99"/>
      <c r="AX234" s="98"/>
      <c r="AY234" s="90"/>
      <c r="AZ234" s="90"/>
      <c r="BA234" s="91"/>
      <c r="BB234" s="92"/>
      <c r="BC234" s="88"/>
      <c r="BD234" s="88"/>
      <c r="BE234" s="88"/>
      <c r="BF234" s="88"/>
      <c r="BG234" s="88"/>
      <c r="BH234" s="88"/>
      <c r="BI234" s="88"/>
      <c r="BJ234" s="88"/>
      <c r="BK234" s="88"/>
      <c r="BL234" s="88"/>
      <c r="BM234" s="88"/>
      <c r="BN234" s="88"/>
      <c r="BO234" s="88"/>
      <c r="BP234" s="88"/>
      <c r="BQ234" s="88"/>
    </row>
    <row r="235" spans="1:69" ht="15.75" customHeight="1" x14ac:dyDescent="0.2">
      <c r="A235" s="93"/>
      <c r="B235" s="93"/>
      <c r="C235" s="93"/>
      <c r="D235" s="102"/>
      <c r="E235" s="103"/>
      <c r="F235" s="93"/>
      <c r="G235" s="93"/>
      <c r="H235" s="93"/>
      <c r="I235" s="93"/>
      <c r="J235" s="93"/>
      <c r="K235" s="93"/>
      <c r="L235" s="93"/>
      <c r="M235" s="93"/>
      <c r="N235" s="93"/>
      <c r="O235" s="93"/>
      <c r="P235" s="93"/>
      <c r="Q235" s="101"/>
      <c r="R235" s="93"/>
      <c r="S235" s="93"/>
      <c r="T235" s="93"/>
      <c r="U235" s="93"/>
      <c r="V235" s="93"/>
      <c r="W235" s="93"/>
      <c r="X235" s="93"/>
      <c r="Y235" s="104"/>
      <c r="Z235" s="93"/>
      <c r="AA235" s="93"/>
      <c r="AB235" s="93"/>
      <c r="AC235" s="93"/>
      <c r="AD235" s="93"/>
      <c r="AE235" s="93"/>
      <c r="AF235" s="93"/>
      <c r="AG235" s="93"/>
      <c r="AH235" s="93"/>
      <c r="AI235" s="93"/>
      <c r="AJ235" s="93"/>
      <c r="AK235" s="89"/>
      <c r="AL235" s="73"/>
      <c r="AM235" s="73"/>
      <c r="AN235" s="73"/>
      <c r="AO235" s="74"/>
      <c r="AP235" s="73"/>
      <c r="AQ235" s="80"/>
      <c r="AR235" s="73"/>
      <c r="AS235" s="96"/>
      <c r="AT235" s="94"/>
      <c r="AU235" s="94"/>
      <c r="AV235" s="94"/>
      <c r="AW235" s="99"/>
      <c r="AX235" s="98"/>
      <c r="AY235" s="90"/>
      <c r="AZ235" s="90"/>
      <c r="BA235" s="91"/>
      <c r="BB235" s="92"/>
      <c r="BC235" s="88"/>
      <c r="BD235" s="88"/>
      <c r="BE235" s="88"/>
      <c r="BF235" s="88"/>
      <c r="BG235" s="88"/>
      <c r="BH235" s="88"/>
      <c r="BI235" s="88"/>
      <c r="BJ235" s="88"/>
      <c r="BK235" s="88"/>
      <c r="BL235" s="88"/>
      <c r="BM235" s="88"/>
      <c r="BN235" s="88"/>
      <c r="BO235" s="88"/>
      <c r="BP235" s="88"/>
      <c r="BQ235" s="88"/>
    </row>
    <row r="236" spans="1:69" ht="15.75" customHeight="1" x14ac:dyDescent="0.2">
      <c r="A236" s="93"/>
      <c r="B236" s="93"/>
      <c r="C236" s="93"/>
      <c r="D236" s="102"/>
      <c r="E236" s="103"/>
      <c r="F236" s="93"/>
      <c r="G236" s="93"/>
      <c r="H236" s="93"/>
      <c r="I236" s="93"/>
      <c r="J236" s="93"/>
      <c r="K236" s="93"/>
      <c r="L236" s="93"/>
      <c r="M236" s="93"/>
      <c r="N236" s="93"/>
      <c r="O236" s="93"/>
      <c r="P236" s="93"/>
      <c r="Q236" s="101"/>
      <c r="R236" s="93"/>
      <c r="S236" s="93"/>
      <c r="T236" s="93"/>
      <c r="U236" s="93"/>
      <c r="V236" s="93"/>
      <c r="W236" s="93"/>
      <c r="X236" s="93"/>
      <c r="Y236" s="104"/>
      <c r="Z236" s="93"/>
      <c r="AA236" s="93"/>
      <c r="AB236" s="93"/>
      <c r="AC236" s="93"/>
      <c r="AD236" s="93"/>
      <c r="AE236" s="93"/>
      <c r="AF236" s="93"/>
      <c r="AG236" s="93"/>
      <c r="AH236" s="93"/>
      <c r="AI236" s="93"/>
      <c r="AJ236" s="93"/>
      <c r="AK236" s="89"/>
      <c r="AL236" s="73"/>
      <c r="AM236" s="73"/>
      <c r="AN236" s="73"/>
      <c r="AO236" s="74"/>
      <c r="AP236" s="73"/>
      <c r="AQ236" s="80"/>
      <c r="AR236" s="73"/>
      <c r="AS236" s="96"/>
      <c r="AT236" s="94"/>
      <c r="AU236" s="94"/>
      <c r="AV236" s="94"/>
      <c r="AW236" s="99"/>
      <c r="AX236" s="98"/>
      <c r="AY236" s="90"/>
      <c r="AZ236" s="90"/>
      <c r="BA236" s="91"/>
      <c r="BB236" s="92"/>
      <c r="BC236" s="88"/>
      <c r="BD236" s="88"/>
      <c r="BE236" s="88"/>
      <c r="BF236" s="88"/>
      <c r="BG236" s="88"/>
      <c r="BH236" s="88"/>
      <c r="BI236" s="88"/>
      <c r="BJ236" s="88"/>
      <c r="BK236" s="88"/>
      <c r="BL236" s="88"/>
      <c r="BM236" s="88"/>
      <c r="BN236" s="88"/>
      <c r="BO236" s="88"/>
      <c r="BP236" s="88"/>
      <c r="BQ236" s="88"/>
    </row>
    <row r="237" spans="1:69" ht="15.75" customHeight="1" x14ac:dyDescent="0.2">
      <c r="A237" s="93"/>
      <c r="B237" s="93"/>
      <c r="C237" s="93"/>
      <c r="D237" s="102"/>
      <c r="E237" s="103"/>
      <c r="F237" s="93"/>
      <c r="G237" s="93"/>
      <c r="H237" s="93"/>
      <c r="I237" s="93"/>
      <c r="J237" s="93"/>
      <c r="K237" s="93"/>
      <c r="L237" s="93"/>
      <c r="M237" s="93"/>
      <c r="N237" s="93"/>
      <c r="O237" s="93"/>
      <c r="P237" s="93"/>
      <c r="Q237" s="101"/>
      <c r="R237" s="93"/>
      <c r="S237" s="93"/>
      <c r="T237" s="93"/>
      <c r="U237" s="93"/>
      <c r="V237" s="93"/>
      <c r="W237" s="93"/>
      <c r="X237" s="93"/>
      <c r="Y237" s="104"/>
      <c r="Z237" s="93"/>
      <c r="AA237" s="93"/>
      <c r="AB237" s="93"/>
      <c r="AC237" s="93"/>
      <c r="AD237" s="93"/>
      <c r="AE237" s="93"/>
      <c r="AF237" s="93"/>
      <c r="AG237" s="93"/>
      <c r="AH237" s="93"/>
      <c r="AI237" s="93"/>
      <c r="AJ237" s="93"/>
      <c r="AK237" s="89"/>
      <c r="AL237" s="73"/>
      <c r="AM237" s="73"/>
      <c r="AN237" s="73"/>
      <c r="AO237" s="74"/>
      <c r="AP237" s="73"/>
      <c r="AQ237" s="80"/>
      <c r="AR237" s="73"/>
      <c r="AS237" s="96"/>
      <c r="AT237" s="94"/>
      <c r="AU237" s="94"/>
      <c r="AV237" s="94"/>
      <c r="AW237" s="99"/>
      <c r="AX237" s="98"/>
      <c r="AY237" s="90"/>
      <c r="AZ237" s="90"/>
      <c r="BA237" s="91"/>
      <c r="BB237" s="92"/>
      <c r="BC237" s="88"/>
      <c r="BD237" s="88"/>
      <c r="BE237" s="88"/>
      <c r="BF237" s="88"/>
      <c r="BG237" s="88"/>
      <c r="BH237" s="88"/>
      <c r="BI237" s="88"/>
      <c r="BJ237" s="88"/>
      <c r="BK237" s="88"/>
      <c r="BL237" s="88"/>
      <c r="BM237" s="88"/>
      <c r="BN237" s="88"/>
      <c r="BO237" s="88"/>
      <c r="BP237" s="88"/>
      <c r="BQ237" s="88"/>
    </row>
    <row r="238" spans="1:69" ht="15.75" customHeight="1" x14ac:dyDescent="0.2">
      <c r="A238" s="93"/>
      <c r="B238" s="93"/>
      <c r="C238" s="93"/>
      <c r="D238" s="102"/>
      <c r="E238" s="103"/>
      <c r="F238" s="93"/>
      <c r="G238" s="93"/>
      <c r="H238" s="93"/>
      <c r="I238" s="93"/>
      <c r="J238" s="93"/>
      <c r="K238" s="93"/>
      <c r="L238" s="93"/>
      <c r="M238" s="93"/>
      <c r="N238" s="93"/>
      <c r="O238" s="93"/>
      <c r="P238" s="93"/>
      <c r="Q238" s="101"/>
      <c r="R238" s="93"/>
      <c r="S238" s="93"/>
      <c r="T238" s="93"/>
      <c r="U238" s="93"/>
      <c r="V238" s="93"/>
      <c r="W238" s="93"/>
      <c r="X238" s="93"/>
      <c r="Y238" s="104"/>
      <c r="Z238" s="93"/>
      <c r="AA238" s="93"/>
      <c r="AB238" s="93"/>
      <c r="AC238" s="93"/>
      <c r="AD238" s="93"/>
      <c r="AE238" s="93"/>
      <c r="AF238" s="93"/>
      <c r="AG238" s="93"/>
      <c r="AH238" s="93"/>
      <c r="AI238" s="93"/>
      <c r="AJ238" s="93"/>
      <c r="AK238" s="89"/>
      <c r="AL238" s="73"/>
      <c r="AM238" s="73"/>
      <c r="AN238" s="73"/>
      <c r="AO238" s="74"/>
      <c r="AP238" s="73"/>
      <c r="AQ238" s="80"/>
      <c r="AR238" s="73"/>
      <c r="AS238" s="96"/>
      <c r="AT238" s="94"/>
      <c r="AU238" s="94"/>
      <c r="AV238" s="94"/>
      <c r="AW238" s="99"/>
      <c r="AX238" s="98"/>
      <c r="AY238" s="90"/>
      <c r="AZ238" s="90"/>
      <c r="BA238" s="91"/>
      <c r="BB238" s="92"/>
      <c r="BC238" s="88"/>
      <c r="BD238" s="88"/>
      <c r="BE238" s="88"/>
      <c r="BF238" s="88"/>
      <c r="BG238" s="88"/>
      <c r="BH238" s="88"/>
      <c r="BI238" s="88"/>
      <c r="BJ238" s="88"/>
      <c r="BK238" s="88"/>
      <c r="BL238" s="88"/>
      <c r="BM238" s="88"/>
      <c r="BN238" s="88"/>
      <c r="BO238" s="88"/>
      <c r="BP238" s="88"/>
      <c r="BQ238" s="88"/>
    </row>
    <row r="239" spans="1:69" ht="15.75" customHeight="1" x14ac:dyDescent="0.2">
      <c r="A239" s="93"/>
      <c r="B239" s="93"/>
      <c r="C239" s="93"/>
      <c r="D239" s="102"/>
      <c r="E239" s="103"/>
      <c r="F239" s="93"/>
      <c r="G239" s="93"/>
      <c r="H239" s="93"/>
      <c r="I239" s="93"/>
      <c r="J239" s="93"/>
      <c r="K239" s="93"/>
      <c r="L239" s="93"/>
      <c r="M239" s="93"/>
      <c r="N239" s="93"/>
      <c r="O239" s="93"/>
      <c r="P239" s="93"/>
      <c r="Q239" s="101"/>
      <c r="R239" s="93"/>
      <c r="S239" s="93"/>
      <c r="T239" s="93"/>
      <c r="U239" s="93"/>
      <c r="V239" s="93"/>
      <c r="W239" s="93"/>
      <c r="X239" s="93"/>
      <c r="Y239" s="104"/>
      <c r="Z239" s="93"/>
      <c r="AA239" s="93"/>
      <c r="AB239" s="93"/>
      <c r="AC239" s="93"/>
      <c r="AD239" s="93"/>
      <c r="AE239" s="93"/>
      <c r="AF239" s="93"/>
      <c r="AG239" s="93"/>
      <c r="AH239" s="93"/>
      <c r="AI239" s="93"/>
      <c r="AJ239" s="93"/>
      <c r="AK239" s="89"/>
      <c r="AL239" s="73"/>
      <c r="AM239" s="73"/>
      <c r="AN239" s="73"/>
      <c r="AO239" s="74"/>
      <c r="AP239" s="73"/>
      <c r="AQ239" s="80"/>
      <c r="AR239" s="73"/>
      <c r="AS239" s="96"/>
      <c r="AT239" s="94"/>
      <c r="AU239" s="94"/>
      <c r="AV239" s="94"/>
      <c r="AW239" s="99"/>
      <c r="AX239" s="98"/>
      <c r="AY239" s="90"/>
      <c r="AZ239" s="90"/>
      <c r="BA239" s="91"/>
      <c r="BB239" s="92"/>
      <c r="BC239" s="88"/>
      <c r="BD239" s="88"/>
      <c r="BE239" s="88"/>
      <c r="BF239" s="88"/>
      <c r="BG239" s="88"/>
      <c r="BH239" s="88"/>
      <c r="BI239" s="88"/>
      <c r="BJ239" s="88"/>
      <c r="BK239" s="88"/>
      <c r="BL239" s="88"/>
      <c r="BM239" s="88"/>
      <c r="BN239" s="88"/>
      <c r="BO239" s="88"/>
      <c r="BP239" s="88"/>
      <c r="BQ239" s="88"/>
    </row>
    <row r="240" spans="1:69" ht="15.75" customHeight="1" x14ac:dyDescent="0.2">
      <c r="A240" s="93"/>
      <c r="B240" s="93"/>
      <c r="C240" s="93"/>
      <c r="D240" s="102"/>
      <c r="E240" s="103"/>
      <c r="F240" s="93"/>
      <c r="G240" s="93"/>
      <c r="H240" s="93"/>
      <c r="I240" s="93"/>
      <c r="J240" s="93"/>
      <c r="K240" s="93"/>
      <c r="L240" s="93"/>
      <c r="M240" s="93"/>
      <c r="N240" s="93"/>
      <c r="O240" s="93"/>
      <c r="P240" s="93"/>
      <c r="Q240" s="101"/>
      <c r="R240" s="93"/>
      <c r="S240" s="93"/>
      <c r="T240" s="93"/>
      <c r="U240" s="93"/>
      <c r="V240" s="93"/>
      <c r="W240" s="93"/>
      <c r="X240" s="93"/>
      <c r="Y240" s="104"/>
      <c r="Z240" s="93"/>
      <c r="AA240" s="93"/>
      <c r="AB240" s="93"/>
      <c r="AC240" s="93"/>
      <c r="AD240" s="93"/>
      <c r="AE240" s="93"/>
      <c r="AF240" s="93"/>
      <c r="AG240" s="93"/>
      <c r="AH240" s="93"/>
      <c r="AI240" s="93"/>
      <c r="AJ240" s="93"/>
      <c r="AK240" s="89"/>
      <c r="AL240" s="73"/>
      <c r="AM240" s="73"/>
      <c r="AN240" s="73"/>
      <c r="AO240" s="74"/>
      <c r="AP240" s="73"/>
      <c r="AQ240" s="80"/>
      <c r="AR240" s="73"/>
      <c r="AS240" s="96"/>
      <c r="AT240" s="94"/>
      <c r="AU240" s="94"/>
      <c r="AV240" s="94"/>
      <c r="AW240" s="99"/>
      <c r="AX240" s="98"/>
      <c r="AY240" s="90"/>
      <c r="AZ240" s="90"/>
      <c r="BA240" s="91"/>
      <c r="BB240" s="92"/>
      <c r="BC240" s="88"/>
      <c r="BD240" s="88"/>
      <c r="BE240" s="88"/>
      <c r="BF240" s="88"/>
      <c r="BG240" s="88"/>
      <c r="BH240" s="88"/>
      <c r="BI240" s="88"/>
      <c r="BJ240" s="88"/>
      <c r="BK240" s="88"/>
      <c r="BL240" s="88"/>
      <c r="BM240" s="88"/>
      <c r="BN240" s="88"/>
      <c r="BO240" s="88"/>
      <c r="BP240" s="88"/>
      <c r="BQ240" s="88"/>
    </row>
    <row r="241" spans="1:69" ht="15.75" customHeight="1" x14ac:dyDescent="0.2">
      <c r="A241" s="93"/>
      <c r="B241" s="93"/>
      <c r="C241" s="93"/>
      <c r="D241" s="102"/>
      <c r="E241" s="103"/>
      <c r="F241" s="93"/>
      <c r="G241" s="93"/>
      <c r="H241" s="93"/>
      <c r="I241" s="93"/>
      <c r="J241" s="93"/>
      <c r="K241" s="93"/>
      <c r="L241" s="93"/>
      <c r="M241" s="93"/>
      <c r="N241" s="93"/>
      <c r="O241" s="93"/>
      <c r="P241" s="93"/>
      <c r="Q241" s="101"/>
      <c r="R241" s="93"/>
      <c r="S241" s="93"/>
      <c r="T241" s="93"/>
      <c r="U241" s="93"/>
      <c r="V241" s="93"/>
      <c r="W241" s="93"/>
      <c r="X241" s="93"/>
      <c r="Y241" s="104"/>
      <c r="Z241" s="93"/>
      <c r="AA241" s="93"/>
      <c r="AB241" s="93"/>
      <c r="AC241" s="93"/>
      <c r="AD241" s="93"/>
      <c r="AE241" s="93"/>
      <c r="AF241" s="93"/>
      <c r="AG241" s="93"/>
      <c r="AH241" s="93"/>
      <c r="AI241" s="93"/>
      <c r="AJ241" s="93"/>
      <c r="AK241" s="89"/>
      <c r="AL241" s="73"/>
      <c r="AM241" s="73"/>
      <c r="AN241" s="73"/>
      <c r="AO241" s="74"/>
      <c r="AP241" s="73"/>
      <c r="AQ241" s="80"/>
      <c r="AR241" s="73"/>
      <c r="AS241" s="96"/>
      <c r="AT241" s="94"/>
      <c r="AU241" s="94"/>
      <c r="AV241" s="94"/>
      <c r="AW241" s="99"/>
      <c r="AX241" s="98"/>
      <c r="AY241" s="90"/>
      <c r="AZ241" s="90"/>
      <c r="BA241" s="91"/>
      <c r="BB241" s="92"/>
      <c r="BC241" s="88"/>
      <c r="BD241" s="88"/>
      <c r="BE241" s="88"/>
      <c r="BF241" s="88"/>
      <c r="BG241" s="88"/>
      <c r="BH241" s="88"/>
      <c r="BI241" s="88"/>
      <c r="BJ241" s="88"/>
      <c r="BK241" s="88"/>
      <c r="BL241" s="88"/>
      <c r="BM241" s="88"/>
      <c r="BN241" s="88"/>
      <c r="BO241" s="88"/>
      <c r="BP241" s="88"/>
      <c r="BQ241" s="88"/>
    </row>
    <row r="242" spans="1:69" ht="15.75" customHeight="1" x14ac:dyDescent="0.2">
      <c r="A242" s="93"/>
      <c r="B242" s="93"/>
      <c r="C242" s="93"/>
      <c r="D242" s="102"/>
      <c r="E242" s="103"/>
      <c r="F242" s="93"/>
      <c r="G242" s="93"/>
      <c r="H242" s="93"/>
      <c r="I242" s="93"/>
      <c r="J242" s="93"/>
      <c r="K242" s="93"/>
      <c r="L242" s="93"/>
      <c r="M242" s="93"/>
      <c r="N242" s="93"/>
      <c r="O242" s="93"/>
      <c r="P242" s="93"/>
      <c r="Q242" s="101"/>
      <c r="R242" s="93"/>
      <c r="S242" s="93"/>
      <c r="T242" s="93"/>
      <c r="U242" s="93"/>
      <c r="V242" s="93"/>
      <c r="W242" s="93"/>
      <c r="X242" s="93"/>
      <c r="Y242" s="104"/>
      <c r="Z242" s="93"/>
      <c r="AA242" s="93"/>
      <c r="AB242" s="93"/>
      <c r="AC242" s="93"/>
      <c r="AD242" s="93"/>
      <c r="AE242" s="93"/>
      <c r="AF242" s="93"/>
      <c r="AG242" s="93"/>
      <c r="AH242" s="93"/>
      <c r="AI242" s="93"/>
      <c r="AJ242" s="93"/>
      <c r="AK242" s="89"/>
      <c r="AL242" s="73"/>
      <c r="AM242" s="73"/>
      <c r="AN242" s="73"/>
      <c r="AO242" s="74"/>
      <c r="AP242" s="73"/>
      <c r="AQ242" s="80"/>
      <c r="AR242" s="73"/>
      <c r="AS242" s="96"/>
      <c r="AT242" s="94"/>
      <c r="AU242" s="94"/>
      <c r="AV242" s="94"/>
      <c r="AW242" s="99"/>
      <c r="AX242" s="98"/>
      <c r="AY242" s="90"/>
      <c r="AZ242" s="90"/>
      <c r="BA242" s="91"/>
      <c r="BB242" s="92"/>
      <c r="BC242" s="88"/>
      <c r="BD242" s="88"/>
      <c r="BE242" s="88"/>
      <c r="BF242" s="88"/>
      <c r="BG242" s="88"/>
      <c r="BH242" s="88"/>
      <c r="BI242" s="88"/>
      <c r="BJ242" s="88"/>
      <c r="BK242" s="88"/>
      <c r="BL242" s="88"/>
      <c r="BM242" s="88"/>
      <c r="BN242" s="88"/>
      <c r="BO242" s="88"/>
      <c r="BP242" s="88"/>
      <c r="BQ242" s="88"/>
    </row>
    <row r="243" spans="1:69" ht="15.75" customHeight="1" x14ac:dyDescent="0.2">
      <c r="A243" s="93"/>
      <c r="B243" s="93"/>
      <c r="C243" s="93"/>
      <c r="D243" s="102"/>
      <c r="E243" s="103"/>
      <c r="F243" s="93"/>
      <c r="G243" s="93"/>
      <c r="H243" s="93"/>
      <c r="I243" s="93"/>
      <c r="J243" s="93"/>
      <c r="K243" s="93"/>
      <c r="L243" s="93"/>
      <c r="M243" s="93"/>
      <c r="N243" s="93"/>
      <c r="O243" s="93"/>
      <c r="P243" s="93"/>
      <c r="Q243" s="101"/>
      <c r="R243" s="93"/>
      <c r="S243" s="93"/>
      <c r="T243" s="93"/>
      <c r="U243" s="93"/>
      <c r="V243" s="93"/>
      <c r="W243" s="93"/>
      <c r="X243" s="93"/>
      <c r="Y243" s="104"/>
      <c r="Z243" s="93"/>
      <c r="AA243" s="93"/>
      <c r="AB243" s="93"/>
      <c r="AC243" s="93"/>
      <c r="AD243" s="93"/>
      <c r="AE243" s="93"/>
      <c r="AF243" s="93"/>
      <c r="AG243" s="93"/>
      <c r="AH243" s="93"/>
      <c r="AI243" s="93"/>
      <c r="AJ243" s="93"/>
      <c r="AK243" s="89"/>
      <c r="AL243" s="73"/>
      <c r="AM243" s="73"/>
      <c r="AN243" s="73"/>
      <c r="AO243" s="74"/>
      <c r="AP243" s="73"/>
      <c r="AQ243" s="80"/>
      <c r="AR243" s="73"/>
      <c r="AS243" s="96"/>
      <c r="AT243" s="94"/>
      <c r="AU243" s="94"/>
      <c r="AV243" s="94"/>
      <c r="AW243" s="99"/>
      <c r="AX243" s="98"/>
      <c r="AY243" s="90"/>
      <c r="AZ243" s="90"/>
      <c r="BA243" s="91"/>
      <c r="BB243" s="92"/>
      <c r="BC243" s="88"/>
      <c r="BD243" s="88"/>
      <c r="BE243" s="88"/>
      <c r="BF243" s="88"/>
      <c r="BG243" s="88"/>
      <c r="BH243" s="88"/>
      <c r="BI243" s="88"/>
      <c r="BJ243" s="88"/>
      <c r="BK243" s="88"/>
      <c r="BL243" s="88"/>
      <c r="BM243" s="88"/>
      <c r="BN243" s="88"/>
      <c r="BO243" s="88"/>
      <c r="BP243" s="88"/>
      <c r="BQ243" s="88"/>
    </row>
    <row r="244" spans="1:69" ht="15.75" customHeight="1" x14ac:dyDescent="0.2">
      <c r="A244" s="93"/>
      <c r="B244" s="93"/>
      <c r="C244" s="93"/>
      <c r="D244" s="102"/>
      <c r="E244" s="103"/>
      <c r="F244" s="93"/>
      <c r="G244" s="93"/>
      <c r="H244" s="93"/>
      <c r="I244" s="93"/>
      <c r="J244" s="93"/>
      <c r="K244" s="93"/>
      <c r="L244" s="93"/>
      <c r="M244" s="93"/>
      <c r="N244" s="93"/>
      <c r="O244" s="93"/>
      <c r="P244" s="93"/>
      <c r="Q244" s="101"/>
      <c r="R244" s="93"/>
      <c r="S244" s="93"/>
      <c r="T244" s="93"/>
      <c r="U244" s="93"/>
      <c r="V244" s="93"/>
      <c r="W244" s="93"/>
      <c r="X244" s="93"/>
      <c r="Y244" s="104"/>
      <c r="Z244" s="93"/>
      <c r="AA244" s="93"/>
      <c r="AB244" s="93"/>
      <c r="AC244" s="93"/>
      <c r="AD244" s="93"/>
      <c r="AE244" s="93"/>
      <c r="AF244" s="93"/>
      <c r="AG244" s="93"/>
      <c r="AH244" s="93"/>
      <c r="AI244" s="93"/>
      <c r="AJ244" s="93"/>
      <c r="AK244" s="89"/>
      <c r="AL244" s="73"/>
      <c r="AM244" s="73"/>
      <c r="AN244" s="73"/>
      <c r="AO244" s="74"/>
      <c r="AP244" s="73"/>
      <c r="AQ244" s="80"/>
      <c r="AR244" s="73"/>
      <c r="AS244" s="96"/>
      <c r="AT244" s="94"/>
      <c r="AU244" s="94"/>
      <c r="AV244" s="94"/>
      <c r="AW244" s="99"/>
      <c r="AX244" s="98"/>
      <c r="AY244" s="90"/>
      <c r="AZ244" s="90"/>
      <c r="BA244" s="91"/>
      <c r="BB244" s="92"/>
      <c r="BC244" s="88"/>
      <c r="BD244" s="88"/>
      <c r="BE244" s="88"/>
      <c r="BF244" s="88"/>
      <c r="BG244" s="88"/>
      <c r="BH244" s="88"/>
      <c r="BI244" s="88"/>
      <c r="BJ244" s="88"/>
      <c r="BK244" s="88"/>
      <c r="BL244" s="88"/>
      <c r="BM244" s="88"/>
      <c r="BN244" s="88"/>
      <c r="BO244" s="88"/>
      <c r="BP244" s="88"/>
      <c r="BQ244" s="88"/>
    </row>
    <row r="245" spans="1:69" ht="15.75" customHeight="1" x14ac:dyDescent="0.2">
      <c r="A245" s="93"/>
      <c r="B245" s="93"/>
      <c r="C245" s="93"/>
      <c r="D245" s="102"/>
      <c r="E245" s="103"/>
      <c r="F245" s="93"/>
      <c r="G245" s="93"/>
      <c r="H245" s="93"/>
      <c r="I245" s="93"/>
      <c r="J245" s="93"/>
      <c r="K245" s="93"/>
      <c r="L245" s="93"/>
      <c r="M245" s="93"/>
      <c r="N245" s="93"/>
      <c r="O245" s="93"/>
      <c r="P245" s="93"/>
      <c r="Q245" s="101"/>
      <c r="R245" s="93"/>
      <c r="S245" s="93"/>
      <c r="T245" s="93"/>
      <c r="U245" s="93"/>
      <c r="V245" s="93"/>
      <c r="W245" s="93"/>
      <c r="X245" s="93"/>
      <c r="Y245" s="104"/>
      <c r="Z245" s="93"/>
      <c r="AA245" s="93"/>
      <c r="AB245" s="93"/>
      <c r="AC245" s="93"/>
      <c r="AD245" s="93"/>
      <c r="AE245" s="93"/>
      <c r="AF245" s="93"/>
      <c r="AG245" s="93"/>
      <c r="AH245" s="93"/>
      <c r="AI245" s="93"/>
      <c r="AJ245" s="93"/>
      <c r="AK245" s="89"/>
      <c r="AL245" s="73"/>
      <c r="AM245" s="73"/>
      <c r="AN245" s="73"/>
      <c r="AO245" s="74"/>
      <c r="AP245" s="73"/>
      <c r="AQ245" s="80"/>
      <c r="AR245" s="73"/>
      <c r="AS245" s="96"/>
      <c r="AT245" s="94"/>
      <c r="AU245" s="94"/>
      <c r="AV245" s="94"/>
      <c r="AW245" s="99"/>
      <c r="AX245" s="98"/>
      <c r="AY245" s="90"/>
      <c r="AZ245" s="90"/>
      <c r="BA245" s="91"/>
      <c r="BB245" s="92"/>
      <c r="BC245" s="88"/>
      <c r="BD245" s="88"/>
      <c r="BE245" s="88"/>
      <c r="BF245" s="88"/>
      <c r="BG245" s="88"/>
      <c r="BH245" s="88"/>
      <c r="BI245" s="88"/>
      <c r="BJ245" s="88"/>
      <c r="BK245" s="88"/>
      <c r="BL245" s="88"/>
      <c r="BM245" s="88"/>
      <c r="BN245" s="88"/>
      <c r="BO245" s="88"/>
      <c r="BP245" s="88"/>
      <c r="BQ245" s="88"/>
    </row>
    <row r="246" spans="1:69" ht="15.75" customHeight="1" x14ac:dyDescent="0.2">
      <c r="A246" s="93"/>
      <c r="B246" s="93"/>
      <c r="C246" s="93"/>
      <c r="D246" s="102"/>
      <c r="E246" s="103"/>
      <c r="F246" s="93"/>
      <c r="G246" s="93"/>
      <c r="H246" s="93"/>
      <c r="I246" s="93"/>
      <c r="J246" s="93"/>
      <c r="K246" s="93"/>
      <c r="L246" s="93"/>
      <c r="M246" s="93"/>
      <c r="N246" s="93"/>
      <c r="O246" s="93"/>
      <c r="P246" s="93"/>
      <c r="Q246" s="101"/>
      <c r="R246" s="93"/>
      <c r="S246" s="93"/>
      <c r="T246" s="93"/>
      <c r="U246" s="93"/>
      <c r="V246" s="93"/>
      <c r="W246" s="93"/>
      <c r="X246" s="93"/>
      <c r="Y246" s="104"/>
      <c r="Z246" s="93"/>
      <c r="AA246" s="93"/>
      <c r="AB246" s="93"/>
      <c r="AC246" s="93"/>
      <c r="AD246" s="93"/>
      <c r="AE246" s="93"/>
      <c r="AF246" s="93"/>
      <c r="AG246" s="93"/>
      <c r="AH246" s="93"/>
      <c r="AI246" s="93"/>
      <c r="AJ246" s="93"/>
      <c r="AK246" s="89"/>
      <c r="AL246" s="73"/>
      <c r="AM246" s="73"/>
      <c r="AN246" s="73"/>
      <c r="AO246" s="74"/>
      <c r="AP246" s="73"/>
      <c r="AQ246" s="80"/>
      <c r="AR246" s="73"/>
      <c r="AS246" s="96"/>
      <c r="AT246" s="94"/>
      <c r="AU246" s="94"/>
      <c r="AV246" s="94"/>
      <c r="AW246" s="99"/>
      <c r="AX246" s="98"/>
      <c r="AY246" s="90"/>
      <c r="AZ246" s="90"/>
      <c r="BA246" s="91"/>
      <c r="BB246" s="92"/>
      <c r="BC246" s="88"/>
      <c r="BD246" s="88"/>
      <c r="BE246" s="88"/>
      <c r="BF246" s="88"/>
      <c r="BG246" s="88"/>
      <c r="BH246" s="88"/>
      <c r="BI246" s="88"/>
      <c r="BJ246" s="88"/>
      <c r="BK246" s="88"/>
      <c r="BL246" s="88"/>
      <c r="BM246" s="88"/>
      <c r="BN246" s="88"/>
      <c r="BO246" s="88"/>
      <c r="BP246" s="88"/>
      <c r="BQ246" s="88"/>
    </row>
    <row r="247" spans="1:69" ht="15.75" customHeight="1" x14ac:dyDescent="0.2">
      <c r="A247" s="93"/>
      <c r="B247" s="93"/>
      <c r="C247" s="93"/>
      <c r="D247" s="102"/>
      <c r="E247" s="103"/>
      <c r="F247" s="93"/>
      <c r="G247" s="93"/>
      <c r="H247" s="93"/>
      <c r="I247" s="93"/>
      <c r="J247" s="93"/>
      <c r="K247" s="93"/>
      <c r="L247" s="93"/>
      <c r="M247" s="93"/>
      <c r="N247" s="93"/>
      <c r="O247" s="93"/>
      <c r="P247" s="93"/>
      <c r="Q247" s="101"/>
      <c r="R247" s="93"/>
      <c r="S247" s="93"/>
      <c r="T247" s="93"/>
      <c r="U247" s="93"/>
      <c r="V247" s="93"/>
      <c r="W247" s="93"/>
      <c r="X247" s="93"/>
      <c r="Y247" s="104"/>
      <c r="Z247" s="93"/>
      <c r="AA247" s="93"/>
      <c r="AB247" s="93"/>
      <c r="AC247" s="93"/>
      <c r="AD247" s="93"/>
      <c r="AE247" s="93"/>
      <c r="AF247" s="93"/>
      <c r="AG247" s="93"/>
      <c r="AH247" s="93"/>
      <c r="AI247" s="93"/>
      <c r="AJ247" s="93"/>
      <c r="AK247" s="89"/>
      <c r="AL247" s="73"/>
      <c r="AM247" s="73"/>
      <c r="AN247" s="73"/>
      <c r="AO247" s="74"/>
      <c r="AP247" s="73"/>
      <c r="AQ247" s="80"/>
      <c r="AR247" s="73"/>
      <c r="AS247" s="96"/>
      <c r="AT247" s="94"/>
      <c r="AU247" s="94"/>
      <c r="AV247" s="94"/>
      <c r="AW247" s="99"/>
      <c r="AX247" s="98"/>
      <c r="AY247" s="90"/>
      <c r="AZ247" s="90"/>
      <c r="BA247" s="91"/>
      <c r="BB247" s="92"/>
      <c r="BC247" s="88"/>
      <c r="BD247" s="88"/>
      <c r="BE247" s="88"/>
      <c r="BF247" s="88"/>
      <c r="BG247" s="88"/>
      <c r="BH247" s="88"/>
      <c r="BI247" s="88"/>
      <c r="BJ247" s="88"/>
      <c r="BK247" s="88"/>
      <c r="BL247" s="88"/>
      <c r="BM247" s="88"/>
      <c r="BN247" s="88"/>
      <c r="BO247" s="88"/>
      <c r="BP247" s="88"/>
      <c r="BQ247" s="88"/>
    </row>
    <row r="248" spans="1:69" ht="15.75" customHeight="1" x14ac:dyDescent="0.2">
      <c r="A248" s="93"/>
      <c r="B248" s="93"/>
      <c r="C248" s="93"/>
      <c r="D248" s="102"/>
      <c r="E248" s="103"/>
      <c r="F248" s="93"/>
      <c r="G248" s="93"/>
      <c r="H248" s="93"/>
      <c r="I248" s="93"/>
      <c r="J248" s="93"/>
      <c r="K248" s="93"/>
      <c r="L248" s="93"/>
      <c r="M248" s="93"/>
      <c r="N248" s="93"/>
      <c r="O248" s="93"/>
      <c r="P248" s="93"/>
      <c r="Q248" s="101"/>
      <c r="R248" s="93"/>
      <c r="S248" s="93"/>
      <c r="T248" s="93"/>
      <c r="U248" s="93"/>
      <c r="V248" s="93"/>
      <c r="W248" s="93"/>
      <c r="X248" s="93"/>
      <c r="Y248" s="104"/>
      <c r="Z248" s="93"/>
      <c r="AA248" s="93"/>
      <c r="AB248" s="93"/>
      <c r="AC248" s="93"/>
      <c r="AD248" s="93"/>
      <c r="AE248" s="93"/>
      <c r="AF248" s="93"/>
      <c r="AG248" s="93"/>
      <c r="AH248" s="93"/>
      <c r="AI248" s="93"/>
      <c r="AJ248" s="93"/>
      <c r="AK248" s="89"/>
      <c r="AL248" s="73"/>
      <c r="AM248" s="73"/>
      <c r="AN248" s="73"/>
      <c r="AO248" s="74"/>
      <c r="AP248" s="73"/>
      <c r="AQ248" s="80"/>
      <c r="AR248" s="73"/>
      <c r="AS248" s="96"/>
      <c r="AT248" s="94"/>
      <c r="AU248" s="94"/>
      <c r="AV248" s="94"/>
      <c r="AW248" s="99"/>
      <c r="AX248" s="98"/>
      <c r="AY248" s="90"/>
      <c r="AZ248" s="90"/>
      <c r="BA248" s="91"/>
      <c r="BB248" s="92"/>
      <c r="BC248" s="88"/>
      <c r="BD248" s="88"/>
      <c r="BE248" s="88"/>
      <c r="BF248" s="88"/>
      <c r="BG248" s="88"/>
      <c r="BH248" s="88"/>
      <c r="BI248" s="88"/>
      <c r="BJ248" s="88"/>
      <c r="BK248" s="88"/>
      <c r="BL248" s="88"/>
      <c r="BM248" s="88"/>
      <c r="BN248" s="88"/>
      <c r="BO248" s="88"/>
      <c r="BP248" s="88"/>
      <c r="BQ248" s="88"/>
    </row>
    <row r="249" spans="1:69" ht="15.75" customHeight="1" x14ac:dyDescent="0.2">
      <c r="A249" s="93"/>
      <c r="B249" s="93"/>
      <c r="C249" s="93"/>
      <c r="D249" s="102"/>
      <c r="E249" s="103"/>
      <c r="F249" s="93"/>
      <c r="G249" s="93"/>
      <c r="H249" s="93"/>
      <c r="I249" s="93"/>
      <c r="J249" s="93"/>
      <c r="K249" s="93"/>
      <c r="L249" s="93"/>
      <c r="M249" s="93"/>
      <c r="N249" s="93"/>
      <c r="O249" s="93"/>
      <c r="P249" s="93"/>
      <c r="Q249" s="101"/>
      <c r="R249" s="93"/>
      <c r="S249" s="93"/>
      <c r="T249" s="93"/>
      <c r="U249" s="93"/>
      <c r="V249" s="93"/>
      <c r="W249" s="93"/>
      <c r="X249" s="93"/>
      <c r="Y249" s="104"/>
      <c r="Z249" s="93"/>
      <c r="AA249" s="93"/>
      <c r="AB249" s="93"/>
      <c r="AC249" s="93"/>
      <c r="AD249" s="93"/>
      <c r="AE249" s="93"/>
      <c r="AF249" s="93"/>
      <c r="AG249" s="93"/>
      <c r="AH249" s="93"/>
      <c r="AI249" s="93"/>
      <c r="AJ249" s="93"/>
      <c r="AK249" s="89"/>
      <c r="AL249" s="73"/>
      <c r="AM249" s="73"/>
      <c r="AN249" s="73"/>
      <c r="AO249" s="74"/>
      <c r="AP249" s="73"/>
      <c r="AQ249" s="80"/>
      <c r="AR249" s="73"/>
      <c r="AS249" s="96"/>
      <c r="AT249" s="94"/>
      <c r="AU249" s="94"/>
      <c r="AV249" s="94"/>
      <c r="AW249" s="99"/>
      <c r="AX249" s="98"/>
      <c r="AY249" s="90"/>
      <c r="AZ249" s="90"/>
      <c r="BA249" s="91"/>
      <c r="BB249" s="92"/>
      <c r="BC249" s="88"/>
      <c r="BD249" s="88"/>
      <c r="BE249" s="88"/>
      <c r="BF249" s="88"/>
      <c r="BG249" s="88"/>
      <c r="BH249" s="88"/>
      <c r="BI249" s="88"/>
      <c r="BJ249" s="88"/>
      <c r="BK249" s="88"/>
      <c r="BL249" s="88"/>
      <c r="BM249" s="88"/>
      <c r="BN249" s="88"/>
      <c r="BO249" s="88"/>
      <c r="BP249" s="88"/>
      <c r="BQ249" s="88"/>
    </row>
    <row r="250" spans="1:69" ht="15.75" customHeight="1" x14ac:dyDescent="0.2">
      <c r="A250" s="93"/>
      <c r="B250" s="93"/>
      <c r="C250" s="93"/>
      <c r="D250" s="102"/>
      <c r="E250" s="103"/>
      <c r="F250" s="93"/>
      <c r="G250" s="93"/>
      <c r="H250" s="93"/>
      <c r="I250" s="93"/>
      <c r="J250" s="93"/>
      <c r="K250" s="93"/>
      <c r="L250" s="93"/>
      <c r="M250" s="93"/>
      <c r="N250" s="93"/>
      <c r="O250" s="93"/>
      <c r="P250" s="93"/>
      <c r="Q250" s="101"/>
      <c r="R250" s="93"/>
      <c r="S250" s="93"/>
      <c r="T250" s="93"/>
      <c r="U250" s="93"/>
      <c r="V250" s="93"/>
      <c r="W250" s="93"/>
      <c r="X250" s="93"/>
      <c r="Y250" s="104"/>
      <c r="Z250" s="93"/>
      <c r="AA250" s="93"/>
      <c r="AB250" s="93"/>
      <c r="AC250" s="93"/>
      <c r="AD250" s="93"/>
      <c r="AE250" s="93"/>
      <c r="AF250" s="93"/>
      <c r="AG250" s="93"/>
      <c r="AH250" s="93"/>
      <c r="AI250" s="93"/>
      <c r="AJ250" s="93"/>
      <c r="AK250" s="89"/>
      <c r="AL250" s="73"/>
      <c r="AM250" s="73"/>
      <c r="AN250" s="73"/>
      <c r="AO250" s="74"/>
      <c r="AP250" s="73"/>
      <c r="AQ250" s="80"/>
      <c r="AR250" s="73"/>
      <c r="AS250" s="96"/>
      <c r="AT250" s="94"/>
      <c r="AU250" s="94"/>
      <c r="AV250" s="94"/>
      <c r="AW250" s="99"/>
      <c r="AX250" s="98"/>
      <c r="AY250" s="90"/>
      <c r="AZ250" s="90"/>
      <c r="BA250" s="91"/>
      <c r="BB250" s="92"/>
      <c r="BC250" s="88"/>
      <c r="BD250" s="88"/>
      <c r="BE250" s="88"/>
      <c r="BF250" s="88"/>
      <c r="BG250" s="88"/>
      <c r="BH250" s="88"/>
      <c r="BI250" s="88"/>
      <c r="BJ250" s="88"/>
      <c r="BK250" s="88"/>
      <c r="BL250" s="88"/>
      <c r="BM250" s="88"/>
      <c r="BN250" s="88"/>
      <c r="BO250" s="88"/>
      <c r="BP250" s="88"/>
      <c r="BQ250" s="88"/>
    </row>
    <row r="251" spans="1:69" ht="15.75" customHeight="1" x14ac:dyDescent="0.2">
      <c r="A251" s="93"/>
      <c r="B251" s="93"/>
      <c r="C251" s="93"/>
      <c r="D251" s="102"/>
      <c r="E251" s="103"/>
      <c r="F251" s="93"/>
      <c r="G251" s="93"/>
      <c r="H251" s="93"/>
      <c r="I251" s="93"/>
      <c r="J251" s="93"/>
      <c r="K251" s="93"/>
      <c r="L251" s="93"/>
      <c r="M251" s="93"/>
      <c r="N251" s="93"/>
      <c r="O251" s="93"/>
      <c r="P251" s="93"/>
      <c r="Q251" s="101"/>
      <c r="R251" s="93"/>
      <c r="S251" s="93"/>
      <c r="T251" s="93"/>
      <c r="U251" s="93"/>
      <c r="V251" s="93"/>
      <c r="W251" s="93"/>
      <c r="X251" s="93"/>
      <c r="Y251" s="104"/>
      <c r="Z251" s="93"/>
      <c r="AA251" s="93"/>
      <c r="AB251" s="93"/>
      <c r="AC251" s="93"/>
      <c r="AD251" s="93"/>
      <c r="AE251" s="93"/>
      <c r="AF251" s="93"/>
      <c r="AG251" s="93"/>
      <c r="AH251" s="93"/>
      <c r="AI251" s="93"/>
      <c r="AJ251" s="93"/>
      <c r="AK251" s="89"/>
      <c r="AL251" s="73"/>
      <c r="AM251" s="73"/>
      <c r="AN251" s="73"/>
      <c r="AO251" s="74"/>
      <c r="AP251" s="73"/>
      <c r="AQ251" s="80"/>
      <c r="AR251" s="73"/>
      <c r="AS251" s="96"/>
      <c r="AT251" s="94"/>
      <c r="AU251" s="94"/>
      <c r="AV251" s="94"/>
      <c r="AW251" s="99"/>
      <c r="AX251" s="98"/>
      <c r="AY251" s="90"/>
      <c r="AZ251" s="90"/>
      <c r="BA251" s="91"/>
      <c r="BB251" s="92"/>
      <c r="BC251" s="88"/>
      <c r="BD251" s="88"/>
      <c r="BE251" s="88"/>
      <c r="BF251" s="88"/>
      <c r="BG251" s="88"/>
      <c r="BH251" s="88"/>
      <c r="BI251" s="88"/>
      <c r="BJ251" s="88"/>
      <c r="BK251" s="88"/>
      <c r="BL251" s="88"/>
      <c r="BM251" s="88"/>
      <c r="BN251" s="88"/>
      <c r="BO251" s="88"/>
      <c r="BP251" s="88"/>
      <c r="BQ251" s="88"/>
    </row>
    <row r="252" spans="1:69" ht="15.75" customHeight="1" x14ac:dyDescent="0.2">
      <c r="A252" s="93"/>
      <c r="B252" s="93"/>
      <c r="C252" s="93"/>
      <c r="D252" s="102"/>
      <c r="E252" s="103"/>
      <c r="F252" s="93"/>
      <c r="G252" s="93"/>
      <c r="H252" s="93"/>
      <c r="I252" s="93"/>
      <c r="J252" s="93"/>
      <c r="K252" s="93"/>
      <c r="L252" s="93"/>
      <c r="M252" s="93"/>
      <c r="N252" s="93"/>
      <c r="O252" s="93"/>
      <c r="P252" s="93"/>
      <c r="Q252" s="101"/>
      <c r="R252" s="93"/>
      <c r="S252" s="93"/>
      <c r="T252" s="93"/>
      <c r="U252" s="93"/>
      <c r="V252" s="93"/>
      <c r="W252" s="93"/>
      <c r="X252" s="93"/>
      <c r="Y252" s="104"/>
      <c r="Z252" s="93"/>
      <c r="AA252" s="93"/>
      <c r="AB252" s="93"/>
      <c r="AC252" s="93"/>
      <c r="AD252" s="93"/>
      <c r="AE252" s="93"/>
      <c r="AF252" s="93"/>
      <c r="AG252" s="93"/>
      <c r="AH252" s="93"/>
      <c r="AI252" s="93"/>
      <c r="AJ252" s="93"/>
      <c r="AK252" s="89"/>
      <c r="AL252" s="73"/>
      <c r="AM252" s="73"/>
      <c r="AN252" s="73"/>
      <c r="AO252" s="74"/>
      <c r="AP252" s="73"/>
      <c r="AQ252" s="80"/>
      <c r="AR252" s="73"/>
      <c r="AS252" s="96"/>
      <c r="AT252" s="94"/>
      <c r="AU252" s="94"/>
      <c r="AV252" s="94"/>
      <c r="AW252" s="99"/>
      <c r="AX252" s="98"/>
      <c r="AY252" s="90"/>
      <c r="AZ252" s="90"/>
      <c r="BA252" s="91"/>
      <c r="BB252" s="92"/>
      <c r="BC252" s="88"/>
      <c r="BD252" s="88"/>
      <c r="BE252" s="88"/>
      <c r="BF252" s="88"/>
      <c r="BG252" s="88"/>
      <c r="BH252" s="88"/>
      <c r="BI252" s="88"/>
      <c r="BJ252" s="88"/>
      <c r="BK252" s="88"/>
      <c r="BL252" s="88"/>
      <c r="BM252" s="88"/>
      <c r="BN252" s="88"/>
      <c r="BO252" s="88"/>
      <c r="BP252" s="88"/>
      <c r="BQ252" s="88"/>
    </row>
    <row r="253" spans="1:69" ht="15.75" customHeight="1" x14ac:dyDescent="0.2">
      <c r="A253" s="93"/>
      <c r="B253" s="93"/>
      <c r="C253" s="93"/>
      <c r="D253" s="102"/>
      <c r="E253" s="103"/>
      <c r="F253" s="93"/>
      <c r="G253" s="93"/>
      <c r="H253" s="93"/>
      <c r="I253" s="93"/>
      <c r="J253" s="93"/>
      <c r="K253" s="93"/>
      <c r="L253" s="93"/>
      <c r="M253" s="93"/>
      <c r="N253" s="93"/>
      <c r="O253" s="93"/>
      <c r="P253" s="93"/>
      <c r="Q253" s="101"/>
      <c r="R253" s="93"/>
      <c r="S253" s="93"/>
      <c r="T253" s="93"/>
      <c r="U253" s="93"/>
      <c r="V253" s="93"/>
      <c r="W253" s="93"/>
      <c r="X253" s="93"/>
      <c r="Y253" s="104"/>
      <c r="Z253" s="93"/>
      <c r="AA253" s="93"/>
      <c r="AB253" s="93"/>
      <c r="AC253" s="93"/>
      <c r="AD253" s="93"/>
      <c r="AE253" s="93"/>
      <c r="AF253" s="93"/>
      <c r="AG253" s="93"/>
      <c r="AH253" s="93"/>
      <c r="AI253" s="93"/>
      <c r="AJ253" s="93"/>
      <c r="AK253" s="89"/>
      <c r="AL253" s="73"/>
      <c r="AM253" s="73"/>
      <c r="AN253" s="73"/>
      <c r="AO253" s="74"/>
      <c r="AP253" s="73"/>
      <c r="AQ253" s="80"/>
      <c r="AR253" s="73"/>
      <c r="AS253" s="96"/>
      <c r="AT253" s="94"/>
      <c r="AU253" s="94"/>
      <c r="AV253" s="94"/>
      <c r="AW253" s="99"/>
      <c r="AX253" s="98"/>
      <c r="AY253" s="90"/>
      <c r="AZ253" s="90"/>
      <c r="BA253" s="91"/>
      <c r="BB253" s="92"/>
      <c r="BC253" s="88"/>
      <c r="BD253" s="88"/>
      <c r="BE253" s="88"/>
      <c r="BF253" s="88"/>
      <c r="BG253" s="88"/>
      <c r="BH253" s="88"/>
      <c r="BI253" s="88"/>
      <c r="BJ253" s="88"/>
      <c r="BK253" s="88"/>
      <c r="BL253" s="88"/>
      <c r="BM253" s="88"/>
      <c r="BN253" s="88"/>
      <c r="BO253" s="88"/>
      <c r="BP253" s="88"/>
      <c r="BQ253" s="88"/>
    </row>
    <row r="254" spans="1:69" ht="15.75" customHeight="1" x14ac:dyDescent="0.2">
      <c r="A254" s="93"/>
      <c r="B254" s="93"/>
      <c r="C254" s="93"/>
      <c r="D254" s="102"/>
      <c r="E254" s="103"/>
      <c r="F254" s="93"/>
      <c r="G254" s="93"/>
      <c r="H254" s="93"/>
      <c r="I254" s="93"/>
      <c r="J254" s="93"/>
      <c r="K254" s="93"/>
      <c r="L254" s="93"/>
      <c r="M254" s="93"/>
      <c r="N254" s="93"/>
      <c r="O254" s="93"/>
      <c r="P254" s="93"/>
      <c r="Q254" s="101"/>
      <c r="R254" s="93"/>
      <c r="S254" s="93"/>
      <c r="T254" s="93"/>
      <c r="U254" s="93"/>
      <c r="V254" s="93"/>
      <c r="W254" s="93"/>
      <c r="X254" s="93"/>
      <c r="Y254" s="104"/>
      <c r="Z254" s="93"/>
      <c r="AA254" s="93"/>
      <c r="AB254" s="93"/>
      <c r="AC254" s="93"/>
      <c r="AD254" s="93"/>
      <c r="AE254" s="93"/>
      <c r="AF254" s="93"/>
      <c r="AG254" s="93"/>
      <c r="AH254" s="93"/>
      <c r="AI254" s="93"/>
      <c r="AJ254" s="93"/>
      <c r="AK254" s="89"/>
      <c r="AL254" s="73"/>
      <c r="AM254" s="73"/>
      <c r="AN254" s="73"/>
      <c r="AO254" s="74"/>
      <c r="AP254" s="73"/>
      <c r="AQ254" s="80"/>
      <c r="AR254" s="73"/>
      <c r="AS254" s="96"/>
      <c r="AT254" s="94"/>
      <c r="AU254" s="94"/>
      <c r="AV254" s="94"/>
      <c r="AW254" s="99"/>
      <c r="AX254" s="98"/>
      <c r="AY254" s="90"/>
      <c r="AZ254" s="90"/>
      <c r="BA254" s="91"/>
      <c r="BB254" s="92"/>
      <c r="BC254" s="88"/>
      <c r="BD254" s="88"/>
      <c r="BE254" s="88"/>
      <c r="BF254" s="88"/>
      <c r="BG254" s="88"/>
      <c r="BH254" s="88"/>
      <c r="BI254" s="88"/>
      <c r="BJ254" s="88"/>
      <c r="BK254" s="88"/>
      <c r="BL254" s="88"/>
      <c r="BM254" s="88"/>
      <c r="BN254" s="88"/>
      <c r="BO254" s="88"/>
      <c r="BP254" s="88"/>
      <c r="BQ254" s="88"/>
    </row>
    <row r="255" spans="1:69" ht="15.75" customHeight="1" x14ac:dyDescent="0.2">
      <c r="A255" s="93"/>
      <c r="B255" s="93"/>
      <c r="C255" s="93"/>
      <c r="D255" s="102"/>
      <c r="E255" s="103"/>
      <c r="F255" s="93"/>
      <c r="G255" s="93"/>
      <c r="H255" s="93"/>
      <c r="I255" s="93"/>
      <c r="J255" s="93"/>
      <c r="K255" s="93"/>
      <c r="L255" s="93"/>
      <c r="M255" s="93"/>
      <c r="N255" s="93"/>
      <c r="O255" s="93"/>
      <c r="P255" s="93"/>
      <c r="Q255" s="101"/>
      <c r="R255" s="93"/>
      <c r="S255" s="93"/>
      <c r="T255" s="93"/>
      <c r="U255" s="93"/>
      <c r="V255" s="93"/>
      <c r="W255" s="93"/>
      <c r="X255" s="93"/>
      <c r="Y255" s="104"/>
      <c r="Z255" s="93"/>
      <c r="AA255" s="93"/>
      <c r="AB255" s="93"/>
      <c r="AC255" s="93"/>
      <c r="AD255" s="93"/>
      <c r="AE255" s="93"/>
      <c r="AF255" s="93"/>
      <c r="AG255" s="93"/>
      <c r="AH255" s="93"/>
      <c r="AI255" s="93"/>
      <c r="AJ255" s="93"/>
      <c r="AK255" s="89"/>
      <c r="AL255" s="73"/>
      <c r="AM255" s="73"/>
      <c r="AN255" s="73"/>
      <c r="AO255" s="74"/>
      <c r="AP255" s="73"/>
      <c r="AQ255" s="80"/>
      <c r="AR255" s="73"/>
      <c r="AS255" s="96"/>
      <c r="AT255" s="94"/>
      <c r="AU255" s="94"/>
      <c r="AV255" s="94"/>
      <c r="AW255" s="99"/>
      <c r="AX255" s="98"/>
      <c r="AY255" s="90"/>
      <c r="AZ255" s="90"/>
      <c r="BA255" s="91"/>
      <c r="BB255" s="92"/>
      <c r="BC255" s="88"/>
      <c r="BD255" s="88"/>
      <c r="BE255" s="88"/>
      <c r="BF255" s="88"/>
      <c r="BG255" s="88"/>
      <c r="BH255" s="88"/>
      <c r="BI255" s="88"/>
      <c r="BJ255" s="88"/>
      <c r="BK255" s="88"/>
      <c r="BL255" s="88"/>
      <c r="BM255" s="88"/>
      <c r="BN255" s="88"/>
      <c r="BO255" s="88"/>
      <c r="BP255" s="88"/>
      <c r="BQ255" s="88"/>
    </row>
    <row r="256" spans="1:69" ht="15.75" customHeight="1" x14ac:dyDescent="0.2">
      <c r="A256" s="93"/>
      <c r="B256" s="93"/>
      <c r="C256" s="93"/>
      <c r="D256" s="102"/>
      <c r="E256" s="103"/>
      <c r="F256" s="93"/>
      <c r="G256" s="93"/>
      <c r="H256" s="93"/>
      <c r="I256" s="93"/>
      <c r="J256" s="93"/>
      <c r="K256" s="93"/>
      <c r="L256" s="93"/>
      <c r="M256" s="93"/>
      <c r="N256" s="93"/>
      <c r="O256" s="93"/>
      <c r="P256" s="93"/>
      <c r="Q256" s="101"/>
      <c r="R256" s="93"/>
      <c r="S256" s="93"/>
      <c r="T256" s="93"/>
      <c r="U256" s="93"/>
      <c r="V256" s="93"/>
      <c r="W256" s="93"/>
      <c r="X256" s="93"/>
      <c r="Y256" s="104"/>
      <c r="Z256" s="93"/>
      <c r="AA256" s="93"/>
      <c r="AB256" s="93"/>
      <c r="AC256" s="93"/>
      <c r="AD256" s="93"/>
      <c r="AE256" s="93"/>
      <c r="AF256" s="93"/>
      <c r="AG256" s="93"/>
      <c r="AH256" s="93"/>
      <c r="AI256" s="93"/>
      <c r="AJ256" s="93"/>
      <c r="AK256" s="89"/>
      <c r="AL256" s="73"/>
      <c r="AM256" s="73"/>
      <c r="AN256" s="73"/>
      <c r="AO256" s="74"/>
      <c r="AP256" s="73"/>
      <c r="AQ256" s="80"/>
      <c r="AR256" s="73"/>
      <c r="AS256" s="96"/>
      <c r="AT256" s="94"/>
      <c r="AU256" s="94"/>
      <c r="AV256" s="94"/>
      <c r="AW256" s="99"/>
      <c r="AX256" s="98"/>
      <c r="AY256" s="90"/>
      <c r="AZ256" s="90"/>
      <c r="BA256" s="91"/>
      <c r="BB256" s="92"/>
      <c r="BC256" s="88"/>
      <c r="BD256" s="88"/>
      <c r="BE256" s="88"/>
      <c r="BF256" s="88"/>
      <c r="BG256" s="88"/>
      <c r="BH256" s="88"/>
      <c r="BI256" s="88"/>
      <c r="BJ256" s="88"/>
      <c r="BK256" s="88"/>
      <c r="BL256" s="88"/>
      <c r="BM256" s="88"/>
      <c r="BN256" s="88"/>
      <c r="BO256" s="88"/>
      <c r="BP256" s="88"/>
      <c r="BQ256" s="88"/>
    </row>
    <row r="257" spans="1:69" ht="15.75" customHeight="1" x14ac:dyDescent="0.2">
      <c r="A257" s="93"/>
      <c r="B257" s="93"/>
      <c r="C257" s="93"/>
      <c r="D257" s="102"/>
      <c r="E257" s="103"/>
      <c r="F257" s="93"/>
      <c r="G257" s="93"/>
      <c r="H257" s="93"/>
      <c r="I257" s="93"/>
      <c r="J257" s="93"/>
      <c r="K257" s="93"/>
      <c r="L257" s="93"/>
      <c r="M257" s="93"/>
      <c r="N257" s="93"/>
      <c r="O257" s="93"/>
      <c r="P257" s="93"/>
      <c r="Q257" s="101"/>
      <c r="R257" s="93"/>
      <c r="S257" s="93"/>
      <c r="T257" s="93"/>
      <c r="U257" s="93"/>
      <c r="V257" s="93"/>
      <c r="W257" s="93"/>
      <c r="X257" s="93"/>
      <c r="Y257" s="104"/>
      <c r="Z257" s="93"/>
      <c r="AA257" s="93"/>
      <c r="AB257" s="93"/>
      <c r="AC257" s="93"/>
      <c r="AD257" s="93"/>
      <c r="AE257" s="93"/>
      <c r="AF257" s="93"/>
      <c r="AG257" s="93"/>
      <c r="AH257" s="93"/>
      <c r="AI257" s="93"/>
      <c r="AJ257" s="93"/>
      <c r="AK257" s="89"/>
      <c r="AL257" s="73"/>
      <c r="AM257" s="73"/>
      <c r="AN257" s="73"/>
      <c r="AO257" s="74"/>
      <c r="AP257" s="73"/>
      <c r="AQ257" s="80"/>
      <c r="AR257" s="73"/>
      <c r="AS257" s="96"/>
      <c r="AT257" s="94"/>
      <c r="AU257" s="94"/>
      <c r="AV257" s="94"/>
      <c r="AW257" s="99"/>
      <c r="AX257" s="98"/>
      <c r="AY257" s="90"/>
      <c r="AZ257" s="90"/>
      <c r="BA257" s="91"/>
      <c r="BB257" s="92"/>
      <c r="BC257" s="88"/>
      <c r="BD257" s="88"/>
      <c r="BE257" s="88"/>
      <c r="BF257" s="88"/>
      <c r="BG257" s="88"/>
      <c r="BH257" s="88"/>
      <c r="BI257" s="88"/>
      <c r="BJ257" s="88"/>
      <c r="BK257" s="88"/>
      <c r="BL257" s="88"/>
      <c r="BM257" s="88"/>
      <c r="BN257" s="88"/>
      <c r="BO257" s="88"/>
      <c r="BP257" s="88"/>
      <c r="BQ257" s="88"/>
    </row>
    <row r="258" spans="1:69" ht="15.75" customHeight="1" x14ac:dyDescent="0.2">
      <c r="A258" s="93"/>
      <c r="B258" s="93"/>
      <c r="C258" s="93"/>
      <c r="D258" s="102"/>
      <c r="E258" s="103"/>
      <c r="F258" s="93"/>
      <c r="G258" s="93"/>
      <c r="H258" s="93"/>
      <c r="I258" s="93"/>
      <c r="J258" s="93"/>
      <c r="K258" s="93"/>
      <c r="L258" s="93"/>
      <c r="M258" s="93"/>
      <c r="N258" s="93"/>
      <c r="O258" s="93"/>
      <c r="P258" s="93"/>
      <c r="Q258" s="101"/>
      <c r="R258" s="93"/>
      <c r="S258" s="93"/>
      <c r="T258" s="93"/>
      <c r="U258" s="93"/>
      <c r="V258" s="93"/>
      <c r="W258" s="93"/>
      <c r="X258" s="93"/>
      <c r="Y258" s="104"/>
      <c r="Z258" s="93"/>
      <c r="AA258" s="93"/>
      <c r="AB258" s="93"/>
      <c r="AC258" s="93"/>
      <c r="AD258" s="93"/>
      <c r="AE258" s="93"/>
      <c r="AF258" s="93"/>
      <c r="AG258" s="93"/>
      <c r="AH258" s="93"/>
      <c r="AI258" s="93"/>
      <c r="AJ258" s="93"/>
      <c r="AK258" s="89"/>
      <c r="AL258" s="73"/>
      <c r="AM258" s="73"/>
      <c r="AN258" s="73"/>
      <c r="AO258" s="74"/>
      <c r="AP258" s="73"/>
      <c r="AQ258" s="80"/>
      <c r="AR258" s="73"/>
      <c r="AS258" s="96"/>
      <c r="AT258" s="94"/>
      <c r="AU258" s="94"/>
      <c r="AV258" s="94"/>
      <c r="AW258" s="99"/>
      <c r="AX258" s="98"/>
      <c r="AY258" s="90"/>
      <c r="AZ258" s="90"/>
      <c r="BA258" s="91"/>
      <c r="BB258" s="92"/>
      <c r="BC258" s="88"/>
      <c r="BD258" s="88"/>
      <c r="BE258" s="88"/>
      <c r="BF258" s="88"/>
      <c r="BG258" s="88"/>
      <c r="BH258" s="88"/>
      <c r="BI258" s="88"/>
      <c r="BJ258" s="88"/>
      <c r="BK258" s="88"/>
      <c r="BL258" s="88"/>
      <c r="BM258" s="88"/>
      <c r="BN258" s="88"/>
      <c r="BO258" s="88"/>
      <c r="BP258" s="88"/>
      <c r="BQ258" s="88"/>
    </row>
    <row r="259" spans="1:69" ht="15.75" customHeight="1" x14ac:dyDescent="0.2">
      <c r="A259" s="93"/>
      <c r="B259" s="93"/>
      <c r="C259" s="93"/>
      <c r="D259" s="102"/>
      <c r="E259" s="103"/>
      <c r="F259" s="93"/>
      <c r="G259" s="93"/>
      <c r="H259" s="93"/>
      <c r="I259" s="93"/>
      <c r="J259" s="93"/>
      <c r="K259" s="93"/>
      <c r="L259" s="93"/>
      <c r="M259" s="93"/>
      <c r="N259" s="93"/>
      <c r="O259" s="93"/>
      <c r="P259" s="93"/>
      <c r="Q259" s="101"/>
      <c r="R259" s="93"/>
      <c r="S259" s="93"/>
      <c r="T259" s="93"/>
      <c r="U259" s="93"/>
      <c r="V259" s="93"/>
      <c r="W259" s="93"/>
      <c r="X259" s="93"/>
      <c r="Y259" s="104"/>
      <c r="Z259" s="93"/>
      <c r="AA259" s="93"/>
      <c r="AB259" s="93"/>
      <c r="AC259" s="93"/>
      <c r="AD259" s="93"/>
      <c r="AE259" s="93"/>
      <c r="AF259" s="93"/>
      <c r="AG259" s="93"/>
      <c r="AH259" s="93"/>
      <c r="AI259" s="93"/>
      <c r="AJ259" s="93"/>
      <c r="AK259" s="89"/>
      <c r="AL259" s="73"/>
      <c r="AM259" s="73"/>
      <c r="AN259" s="73"/>
      <c r="AO259" s="74"/>
      <c r="AP259" s="73"/>
      <c r="AQ259" s="80"/>
      <c r="AR259" s="73"/>
      <c r="AS259" s="96"/>
      <c r="AT259" s="94"/>
      <c r="AU259" s="94"/>
      <c r="AV259" s="94"/>
      <c r="AW259" s="99"/>
      <c r="AX259" s="98"/>
      <c r="AY259" s="90"/>
      <c r="AZ259" s="90"/>
      <c r="BA259" s="91"/>
      <c r="BB259" s="92"/>
      <c r="BC259" s="88"/>
      <c r="BD259" s="88"/>
      <c r="BE259" s="88"/>
      <c r="BF259" s="88"/>
      <c r="BG259" s="88"/>
      <c r="BH259" s="88"/>
      <c r="BI259" s="88"/>
      <c r="BJ259" s="88"/>
      <c r="BK259" s="88"/>
      <c r="BL259" s="88"/>
      <c r="BM259" s="88"/>
      <c r="BN259" s="88"/>
      <c r="BO259" s="88"/>
      <c r="BP259" s="88"/>
      <c r="BQ259" s="88"/>
    </row>
    <row r="260" spans="1:69" ht="15.75" customHeight="1" x14ac:dyDescent="0.2">
      <c r="A260" s="93"/>
      <c r="B260" s="93"/>
      <c r="C260" s="93"/>
      <c r="D260" s="102"/>
      <c r="E260" s="103"/>
      <c r="F260" s="93"/>
      <c r="G260" s="93"/>
      <c r="H260" s="93"/>
      <c r="I260" s="93"/>
      <c r="J260" s="93"/>
      <c r="K260" s="93"/>
      <c r="L260" s="93"/>
      <c r="M260" s="93"/>
      <c r="N260" s="93"/>
      <c r="O260" s="93"/>
      <c r="P260" s="93"/>
      <c r="Q260" s="101"/>
      <c r="R260" s="93"/>
      <c r="S260" s="93"/>
      <c r="T260" s="93"/>
      <c r="U260" s="93"/>
      <c r="V260" s="93"/>
      <c r="W260" s="93"/>
      <c r="X260" s="93"/>
      <c r="Y260" s="104"/>
      <c r="Z260" s="93"/>
      <c r="AA260" s="93"/>
      <c r="AB260" s="93"/>
      <c r="AC260" s="93"/>
      <c r="AD260" s="93"/>
      <c r="AE260" s="93"/>
      <c r="AF260" s="93"/>
      <c r="AG260" s="93"/>
      <c r="AH260" s="93"/>
      <c r="AI260" s="93"/>
      <c r="AJ260" s="93"/>
      <c r="AK260" s="89"/>
      <c r="AL260" s="73"/>
      <c r="AM260" s="73"/>
      <c r="AN260" s="73"/>
      <c r="AO260" s="74"/>
      <c r="AP260" s="73"/>
      <c r="AQ260" s="80"/>
      <c r="AR260" s="73"/>
      <c r="AS260" s="96"/>
      <c r="AT260" s="94"/>
      <c r="AU260" s="94"/>
      <c r="AV260" s="94"/>
      <c r="AW260" s="99"/>
      <c r="AX260" s="98"/>
      <c r="AY260" s="90"/>
      <c r="AZ260" s="90"/>
      <c r="BA260" s="91"/>
      <c r="BB260" s="92"/>
      <c r="BC260" s="88"/>
      <c r="BD260" s="88"/>
      <c r="BE260" s="88"/>
      <c r="BF260" s="88"/>
      <c r="BG260" s="88"/>
      <c r="BH260" s="88"/>
      <c r="BI260" s="88"/>
      <c r="BJ260" s="88"/>
      <c r="BK260" s="88"/>
      <c r="BL260" s="88"/>
      <c r="BM260" s="88"/>
      <c r="BN260" s="88"/>
      <c r="BO260" s="88"/>
      <c r="BP260" s="88"/>
      <c r="BQ260" s="88"/>
    </row>
    <row r="261" spans="1:69" ht="15.75" customHeight="1" x14ac:dyDescent="0.2">
      <c r="A261" s="93"/>
      <c r="B261" s="93"/>
      <c r="C261" s="93"/>
      <c r="D261" s="102"/>
      <c r="E261" s="103"/>
      <c r="F261" s="93"/>
      <c r="G261" s="93"/>
      <c r="H261" s="93"/>
      <c r="I261" s="93"/>
      <c r="J261" s="93"/>
      <c r="K261" s="93"/>
      <c r="L261" s="93"/>
      <c r="M261" s="93"/>
      <c r="N261" s="93"/>
      <c r="O261" s="93"/>
      <c r="P261" s="93"/>
      <c r="Q261" s="101"/>
      <c r="R261" s="93"/>
      <c r="S261" s="93"/>
      <c r="T261" s="93"/>
      <c r="U261" s="93"/>
      <c r="V261" s="93"/>
      <c r="W261" s="93"/>
      <c r="X261" s="93"/>
      <c r="Y261" s="104"/>
      <c r="Z261" s="93"/>
      <c r="AA261" s="93"/>
      <c r="AB261" s="93"/>
      <c r="AC261" s="93"/>
      <c r="AD261" s="93"/>
      <c r="AE261" s="93"/>
      <c r="AF261" s="93"/>
      <c r="AG261" s="93"/>
      <c r="AH261" s="93"/>
      <c r="AI261" s="93"/>
      <c r="AJ261" s="93"/>
      <c r="AK261" s="89"/>
      <c r="AL261" s="73"/>
      <c r="AM261" s="73"/>
      <c r="AN261" s="73"/>
      <c r="AO261" s="74"/>
      <c r="AP261" s="73"/>
      <c r="AQ261" s="80"/>
      <c r="AR261" s="73"/>
      <c r="AS261" s="96"/>
      <c r="AT261" s="94"/>
      <c r="AU261" s="94"/>
      <c r="AV261" s="94"/>
      <c r="AW261" s="99"/>
      <c r="AX261" s="98"/>
      <c r="AY261" s="90"/>
      <c r="AZ261" s="90"/>
      <c r="BA261" s="91"/>
      <c r="BB261" s="92"/>
      <c r="BC261" s="88"/>
      <c r="BD261" s="88"/>
      <c r="BE261" s="88"/>
      <c r="BF261" s="88"/>
      <c r="BG261" s="88"/>
      <c r="BH261" s="88"/>
      <c r="BI261" s="88"/>
      <c r="BJ261" s="88"/>
      <c r="BK261" s="88"/>
      <c r="BL261" s="88"/>
      <c r="BM261" s="88"/>
      <c r="BN261" s="88"/>
      <c r="BO261" s="88"/>
      <c r="BP261" s="88"/>
      <c r="BQ261" s="88"/>
    </row>
    <row r="262" spans="1:69" ht="15.75" customHeight="1" x14ac:dyDescent="0.2">
      <c r="A262" s="93"/>
      <c r="B262" s="93"/>
      <c r="C262" s="93"/>
      <c r="D262" s="102"/>
      <c r="E262" s="103"/>
      <c r="F262" s="93"/>
      <c r="G262" s="93"/>
      <c r="H262" s="93"/>
      <c r="I262" s="93"/>
      <c r="J262" s="93"/>
      <c r="K262" s="93"/>
      <c r="L262" s="93"/>
      <c r="M262" s="93"/>
      <c r="N262" s="93"/>
      <c r="O262" s="93"/>
      <c r="P262" s="93"/>
      <c r="Q262" s="101"/>
      <c r="R262" s="93"/>
      <c r="S262" s="93"/>
      <c r="T262" s="93"/>
      <c r="U262" s="93"/>
      <c r="V262" s="93"/>
      <c r="W262" s="93"/>
      <c r="X262" s="93"/>
      <c r="Y262" s="104"/>
      <c r="Z262" s="93"/>
      <c r="AA262" s="93"/>
      <c r="AB262" s="93"/>
      <c r="AC262" s="93"/>
      <c r="AD262" s="93"/>
      <c r="AE262" s="93"/>
      <c r="AF262" s="93"/>
      <c r="AG262" s="93"/>
      <c r="AH262" s="93"/>
      <c r="AI262" s="93"/>
      <c r="AJ262" s="93"/>
      <c r="AK262" s="89"/>
      <c r="AL262" s="73"/>
      <c r="AM262" s="73"/>
      <c r="AN262" s="73"/>
      <c r="AO262" s="74"/>
      <c r="AP262" s="73"/>
      <c r="AQ262" s="80"/>
      <c r="AR262" s="73"/>
      <c r="AS262" s="96"/>
      <c r="AT262" s="94"/>
      <c r="AU262" s="94"/>
      <c r="AV262" s="94"/>
      <c r="AW262" s="99"/>
      <c r="AX262" s="98"/>
      <c r="AY262" s="90"/>
      <c r="AZ262" s="90"/>
      <c r="BA262" s="91"/>
      <c r="BB262" s="92"/>
      <c r="BC262" s="88"/>
      <c r="BD262" s="88"/>
      <c r="BE262" s="88"/>
      <c r="BF262" s="88"/>
      <c r="BG262" s="88"/>
      <c r="BH262" s="88"/>
      <c r="BI262" s="88"/>
      <c r="BJ262" s="88"/>
      <c r="BK262" s="88"/>
      <c r="BL262" s="88"/>
      <c r="BM262" s="88"/>
      <c r="BN262" s="88"/>
      <c r="BO262" s="88"/>
      <c r="BP262" s="88"/>
      <c r="BQ262" s="88"/>
    </row>
    <row r="263" spans="1:69" ht="15.75" customHeight="1" x14ac:dyDescent="0.2">
      <c r="A263" s="93"/>
      <c r="B263" s="93"/>
      <c r="C263" s="93"/>
      <c r="D263" s="102"/>
      <c r="E263" s="103"/>
      <c r="F263" s="93"/>
      <c r="G263" s="93"/>
      <c r="H263" s="93"/>
      <c r="I263" s="93"/>
      <c r="J263" s="93"/>
      <c r="K263" s="93"/>
      <c r="L263" s="93"/>
      <c r="M263" s="93"/>
      <c r="N263" s="93"/>
      <c r="O263" s="93"/>
      <c r="P263" s="93"/>
      <c r="Q263" s="101"/>
      <c r="R263" s="93"/>
      <c r="S263" s="93"/>
      <c r="T263" s="93"/>
      <c r="U263" s="93"/>
      <c r="V263" s="93"/>
      <c r="W263" s="93"/>
      <c r="X263" s="93"/>
      <c r="Y263" s="104"/>
      <c r="Z263" s="93"/>
      <c r="AA263" s="93"/>
      <c r="AB263" s="93"/>
      <c r="AC263" s="93"/>
      <c r="AD263" s="93"/>
      <c r="AE263" s="93"/>
      <c r="AF263" s="93"/>
      <c r="AG263" s="93"/>
      <c r="AH263" s="93"/>
      <c r="AI263" s="93"/>
      <c r="AJ263" s="93"/>
      <c r="AK263" s="89"/>
      <c r="AL263" s="73"/>
      <c r="AM263" s="73"/>
      <c r="AN263" s="73"/>
      <c r="AO263" s="74"/>
      <c r="AP263" s="73"/>
      <c r="AQ263" s="80"/>
      <c r="AR263" s="73"/>
      <c r="AS263" s="96"/>
      <c r="AT263" s="94"/>
      <c r="AU263" s="94"/>
      <c r="AV263" s="94"/>
      <c r="AW263" s="99"/>
      <c r="AX263" s="98"/>
      <c r="AY263" s="90"/>
      <c r="AZ263" s="90"/>
      <c r="BA263" s="91"/>
      <c r="BB263" s="92"/>
      <c r="BC263" s="88"/>
      <c r="BD263" s="88"/>
      <c r="BE263" s="88"/>
      <c r="BF263" s="88"/>
      <c r="BG263" s="88"/>
      <c r="BH263" s="88"/>
      <c r="BI263" s="88"/>
      <c r="BJ263" s="88"/>
      <c r="BK263" s="88"/>
      <c r="BL263" s="88"/>
      <c r="BM263" s="88"/>
      <c r="BN263" s="88"/>
      <c r="BO263" s="88"/>
      <c r="BP263" s="88"/>
      <c r="BQ263" s="88"/>
    </row>
    <row r="264" spans="1:69" ht="15.75" customHeight="1" x14ac:dyDescent="0.2">
      <c r="A264" s="93"/>
      <c r="B264" s="93"/>
      <c r="C264" s="93"/>
      <c r="D264" s="102"/>
      <c r="E264" s="103"/>
      <c r="F264" s="93"/>
      <c r="G264" s="93"/>
      <c r="H264" s="93"/>
      <c r="I264" s="93"/>
      <c r="J264" s="93"/>
      <c r="K264" s="93"/>
      <c r="L264" s="93"/>
      <c r="M264" s="93"/>
      <c r="N264" s="93"/>
      <c r="O264" s="93"/>
      <c r="P264" s="93"/>
      <c r="Q264" s="101"/>
      <c r="R264" s="93"/>
      <c r="S264" s="93"/>
      <c r="T264" s="93"/>
      <c r="U264" s="93"/>
      <c r="V264" s="93"/>
      <c r="W264" s="93"/>
      <c r="X264" s="93"/>
      <c r="Y264" s="104"/>
      <c r="Z264" s="93"/>
      <c r="AA264" s="93"/>
      <c r="AB264" s="93"/>
      <c r="AC264" s="93"/>
      <c r="AD264" s="93"/>
      <c r="AE264" s="93"/>
      <c r="AF264" s="93"/>
      <c r="AG264" s="93"/>
      <c r="AH264" s="93"/>
      <c r="AI264" s="93"/>
      <c r="AJ264" s="93"/>
      <c r="AK264" s="89"/>
      <c r="AL264" s="73"/>
      <c r="AM264" s="73"/>
      <c r="AN264" s="73"/>
      <c r="AO264" s="74"/>
      <c r="AP264" s="73"/>
      <c r="AQ264" s="80"/>
      <c r="AR264" s="73"/>
      <c r="AS264" s="96"/>
      <c r="AT264" s="94"/>
      <c r="AU264" s="94"/>
      <c r="AV264" s="94"/>
      <c r="AW264" s="99"/>
      <c r="AX264" s="98"/>
      <c r="AY264" s="90"/>
      <c r="AZ264" s="90"/>
      <c r="BA264" s="91"/>
      <c r="BB264" s="92"/>
      <c r="BC264" s="88"/>
      <c r="BD264" s="88"/>
      <c r="BE264" s="88"/>
      <c r="BF264" s="88"/>
      <c r="BG264" s="88"/>
      <c r="BH264" s="88"/>
      <c r="BI264" s="88"/>
      <c r="BJ264" s="88"/>
      <c r="BK264" s="88"/>
      <c r="BL264" s="88"/>
      <c r="BM264" s="88"/>
      <c r="BN264" s="88"/>
      <c r="BO264" s="88"/>
      <c r="BP264" s="88"/>
      <c r="BQ264" s="88"/>
    </row>
    <row r="265" spans="1:69" ht="15.75" customHeight="1" x14ac:dyDescent="0.2">
      <c r="A265" s="93"/>
      <c r="B265" s="93"/>
      <c r="C265" s="93"/>
      <c r="D265" s="102"/>
      <c r="E265" s="103"/>
      <c r="F265" s="93"/>
      <c r="G265" s="93"/>
      <c r="H265" s="93"/>
      <c r="I265" s="93"/>
      <c r="J265" s="93"/>
      <c r="K265" s="93"/>
      <c r="L265" s="93"/>
      <c r="M265" s="93"/>
      <c r="N265" s="93"/>
      <c r="O265" s="93"/>
      <c r="P265" s="93"/>
      <c r="Q265" s="101"/>
      <c r="R265" s="93"/>
      <c r="S265" s="93"/>
      <c r="T265" s="93"/>
      <c r="U265" s="93"/>
      <c r="V265" s="93"/>
      <c r="W265" s="93"/>
      <c r="X265" s="93"/>
      <c r="Y265" s="104"/>
      <c r="Z265" s="93"/>
      <c r="AA265" s="93"/>
      <c r="AB265" s="93"/>
      <c r="AC265" s="93"/>
      <c r="AD265" s="93"/>
      <c r="AE265" s="93"/>
      <c r="AF265" s="93"/>
      <c r="AG265" s="93"/>
      <c r="AH265" s="93"/>
      <c r="AI265" s="93"/>
      <c r="AJ265" s="93"/>
      <c r="AK265" s="89"/>
      <c r="AL265" s="73"/>
      <c r="AM265" s="73"/>
      <c r="AN265" s="73"/>
      <c r="AO265" s="74"/>
      <c r="AP265" s="73"/>
      <c r="AQ265" s="80"/>
      <c r="AR265" s="73"/>
      <c r="AS265" s="96"/>
      <c r="AT265" s="94"/>
      <c r="AU265" s="94"/>
      <c r="AV265" s="94"/>
      <c r="AW265" s="99"/>
      <c r="AX265" s="98"/>
      <c r="AY265" s="90"/>
      <c r="AZ265" s="90"/>
      <c r="BA265" s="91"/>
      <c r="BB265" s="92"/>
      <c r="BC265" s="88"/>
      <c r="BD265" s="88"/>
      <c r="BE265" s="88"/>
      <c r="BF265" s="88"/>
      <c r="BG265" s="88"/>
      <c r="BH265" s="88"/>
      <c r="BI265" s="88"/>
      <c r="BJ265" s="88"/>
      <c r="BK265" s="88"/>
      <c r="BL265" s="88"/>
      <c r="BM265" s="88"/>
      <c r="BN265" s="88"/>
      <c r="BO265" s="88"/>
      <c r="BP265" s="88"/>
      <c r="BQ265" s="88"/>
    </row>
    <row r="266" spans="1:69" ht="15.75" customHeight="1" x14ac:dyDescent="0.2">
      <c r="A266" s="93"/>
      <c r="B266" s="93"/>
      <c r="C266" s="93"/>
      <c r="D266" s="102"/>
      <c r="E266" s="103"/>
      <c r="F266" s="93"/>
      <c r="G266" s="93"/>
      <c r="H266" s="93"/>
      <c r="I266" s="93"/>
      <c r="J266" s="93"/>
      <c r="K266" s="93"/>
      <c r="L266" s="93"/>
      <c r="M266" s="93"/>
      <c r="N266" s="93"/>
      <c r="O266" s="93"/>
      <c r="P266" s="93"/>
      <c r="Q266" s="101"/>
      <c r="R266" s="93"/>
      <c r="S266" s="93"/>
      <c r="T266" s="93"/>
      <c r="U266" s="93"/>
      <c r="V266" s="93"/>
      <c r="W266" s="93"/>
      <c r="X266" s="93"/>
      <c r="Y266" s="104"/>
      <c r="Z266" s="93"/>
      <c r="AA266" s="93"/>
      <c r="AB266" s="93"/>
      <c r="AC266" s="93"/>
      <c r="AD266" s="93"/>
      <c r="AE266" s="93"/>
      <c r="AF266" s="93"/>
      <c r="AG266" s="93"/>
      <c r="AH266" s="93"/>
      <c r="AI266" s="93"/>
      <c r="AJ266" s="93"/>
      <c r="AK266" s="89"/>
      <c r="AL266" s="73"/>
      <c r="AM266" s="73"/>
      <c r="AN266" s="73"/>
      <c r="AO266" s="74"/>
      <c r="AP266" s="73"/>
      <c r="AQ266" s="80"/>
      <c r="AR266" s="73"/>
      <c r="AS266" s="96"/>
      <c r="AT266" s="94"/>
      <c r="AU266" s="94"/>
      <c r="AV266" s="94"/>
      <c r="AW266" s="99"/>
      <c r="AX266" s="98"/>
      <c r="AY266" s="90"/>
      <c r="AZ266" s="90"/>
      <c r="BA266" s="91"/>
      <c r="BB266" s="92"/>
      <c r="BC266" s="88"/>
      <c r="BD266" s="88"/>
      <c r="BE266" s="88"/>
      <c r="BF266" s="88"/>
      <c r="BG266" s="88"/>
      <c r="BH266" s="88"/>
      <c r="BI266" s="88"/>
      <c r="BJ266" s="88"/>
      <c r="BK266" s="88"/>
      <c r="BL266" s="88"/>
      <c r="BM266" s="88"/>
      <c r="BN266" s="88"/>
      <c r="BO266" s="88"/>
      <c r="BP266" s="88"/>
      <c r="BQ266" s="88"/>
    </row>
    <row r="267" spans="1:69" ht="15.75" customHeight="1" x14ac:dyDescent="0.2">
      <c r="A267" s="93"/>
      <c r="B267" s="93"/>
      <c r="C267" s="93"/>
      <c r="D267" s="102"/>
      <c r="E267" s="103"/>
      <c r="F267" s="93"/>
      <c r="G267" s="93"/>
      <c r="H267" s="93"/>
      <c r="I267" s="93"/>
      <c r="J267" s="93"/>
      <c r="K267" s="93"/>
      <c r="L267" s="93"/>
      <c r="M267" s="93"/>
      <c r="N267" s="93"/>
      <c r="O267" s="93"/>
      <c r="P267" s="93"/>
      <c r="Q267" s="101"/>
      <c r="R267" s="93"/>
      <c r="S267" s="93"/>
      <c r="T267" s="93"/>
      <c r="U267" s="93"/>
      <c r="V267" s="93"/>
      <c r="W267" s="93"/>
      <c r="X267" s="93"/>
      <c r="Y267" s="104"/>
      <c r="Z267" s="93"/>
      <c r="AA267" s="93"/>
      <c r="AB267" s="93"/>
      <c r="AC267" s="93"/>
      <c r="AD267" s="93"/>
      <c r="AE267" s="93"/>
      <c r="AF267" s="93"/>
      <c r="AG267" s="93"/>
      <c r="AH267" s="93"/>
      <c r="AI267" s="93"/>
      <c r="AJ267" s="93"/>
      <c r="AK267" s="89"/>
      <c r="AL267" s="73"/>
      <c r="AM267" s="73"/>
      <c r="AN267" s="73"/>
      <c r="AO267" s="74"/>
      <c r="AP267" s="73"/>
      <c r="AQ267" s="80"/>
      <c r="AR267" s="73"/>
      <c r="AS267" s="96"/>
      <c r="AT267" s="94"/>
      <c r="AU267" s="94"/>
      <c r="AV267" s="94"/>
      <c r="AW267" s="99"/>
      <c r="AX267" s="98"/>
      <c r="AY267" s="90"/>
      <c r="AZ267" s="90"/>
      <c r="BA267" s="91"/>
      <c r="BB267" s="92"/>
      <c r="BC267" s="88"/>
      <c r="BD267" s="88"/>
      <c r="BE267" s="88"/>
      <c r="BF267" s="88"/>
      <c r="BG267" s="88"/>
      <c r="BH267" s="88"/>
      <c r="BI267" s="88"/>
      <c r="BJ267" s="88"/>
      <c r="BK267" s="88"/>
      <c r="BL267" s="88"/>
      <c r="BM267" s="88"/>
      <c r="BN267" s="88"/>
      <c r="BO267" s="88"/>
      <c r="BP267" s="88"/>
      <c r="BQ267" s="88"/>
    </row>
    <row r="268" spans="1:69" ht="15.75" customHeight="1" x14ac:dyDescent="0.2">
      <c r="A268" s="93"/>
      <c r="B268" s="93"/>
      <c r="C268" s="93"/>
      <c r="D268" s="102"/>
      <c r="E268" s="103"/>
      <c r="F268" s="93"/>
      <c r="G268" s="93"/>
      <c r="H268" s="93"/>
      <c r="I268" s="93"/>
      <c r="J268" s="93"/>
      <c r="K268" s="93"/>
      <c r="L268" s="93"/>
      <c r="M268" s="93"/>
      <c r="N268" s="93"/>
      <c r="O268" s="93"/>
      <c r="P268" s="93"/>
      <c r="Q268" s="101"/>
      <c r="R268" s="93"/>
      <c r="S268" s="93"/>
      <c r="T268" s="93"/>
      <c r="U268" s="93"/>
      <c r="V268" s="93"/>
      <c r="W268" s="93"/>
      <c r="X268" s="93"/>
      <c r="Y268" s="104"/>
      <c r="Z268" s="93"/>
      <c r="AA268" s="93"/>
      <c r="AB268" s="93"/>
      <c r="AC268" s="93"/>
      <c r="AD268" s="93"/>
      <c r="AE268" s="93"/>
      <c r="AF268" s="93"/>
      <c r="AG268" s="93"/>
      <c r="AH268" s="93"/>
      <c r="AI268" s="93"/>
      <c r="AJ268" s="93"/>
      <c r="AK268" s="89"/>
      <c r="AL268" s="73"/>
      <c r="AM268" s="73"/>
      <c r="AN268" s="73"/>
      <c r="AO268" s="74"/>
      <c r="AP268" s="73"/>
      <c r="AQ268" s="80"/>
      <c r="AR268" s="73"/>
      <c r="AS268" s="96"/>
      <c r="AT268" s="94"/>
      <c r="AU268" s="94"/>
      <c r="AV268" s="94"/>
      <c r="AW268" s="99"/>
      <c r="AX268" s="98"/>
      <c r="AY268" s="90"/>
      <c r="AZ268" s="90"/>
      <c r="BA268" s="91"/>
      <c r="BB268" s="92"/>
      <c r="BC268" s="88"/>
      <c r="BD268" s="88"/>
      <c r="BE268" s="88"/>
      <c r="BF268" s="88"/>
      <c r="BG268" s="88"/>
      <c r="BH268" s="88"/>
      <c r="BI268" s="88"/>
      <c r="BJ268" s="88"/>
      <c r="BK268" s="88"/>
      <c r="BL268" s="88"/>
      <c r="BM268" s="88"/>
      <c r="BN268" s="88"/>
      <c r="BO268" s="88"/>
      <c r="BP268" s="88"/>
      <c r="BQ268" s="88"/>
    </row>
    <row r="269" spans="1:69" ht="15.75" customHeight="1" x14ac:dyDescent="0.2">
      <c r="A269" s="93"/>
      <c r="B269" s="93"/>
      <c r="C269" s="93"/>
      <c r="D269" s="102"/>
      <c r="E269" s="103"/>
      <c r="F269" s="93"/>
      <c r="G269" s="93"/>
      <c r="H269" s="93"/>
      <c r="I269" s="93"/>
      <c r="J269" s="93"/>
      <c r="K269" s="93"/>
      <c r="L269" s="93"/>
      <c r="M269" s="93"/>
      <c r="N269" s="93"/>
      <c r="O269" s="93"/>
      <c r="P269" s="93"/>
      <c r="Q269" s="101"/>
      <c r="R269" s="93"/>
      <c r="S269" s="93"/>
      <c r="T269" s="93"/>
      <c r="U269" s="93"/>
      <c r="V269" s="93"/>
      <c r="W269" s="93"/>
      <c r="X269" s="93"/>
      <c r="Y269" s="104"/>
      <c r="Z269" s="93"/>
      <c r="AA269" s="93"/>
      <c r="AB269" s="93"/>
      <c r="AC269" s="93"/>
      <c r="AD269" s="93"/>
      <c r="AE269" s="93"/>
      <c r="AF269" s="93"/>
      <c r="AG269" s="93"/>
      <c r="AH269" s="93"/>
      <c r="AI269" s="93"/>
      <c r="AJ269" s="93"/>
      <c r="AK269" s="89"/>
      <c r="AL269" s="73"/>
      <c r="AM269" s="73"/>
      <c r="AN269" s="73"/>
      <c r="AO269" s="74"/>
      <c r="AP269" s="73"/>
      <c r="AQ269" s="80"/>
      <c r="AR269" s="73"/>
      <c r="AS269" s="96"/>
      <c r="AT269" s="94"/>
      <c r="AU269" s="94"/>
      <c r="AV269" s="94"/>
      <c r="AW269" s="99"/>
      <c r="AX269" s="98"/>
      <c r="AY269" s="90"/>
      <c r="AZ269" s="90"/>
      <c r="BA269" s="91"/>
      <c r="BB269" s="92"/>
      <c r="BC269" s="88"/>
      <c r="BD269" s="88"/>
      <c r="BE269" s="88"/>
      <c r="BF269" s="88"/>
      <c r="BG269" s="88"/>
      <c r="BH269" s="88"/>
      <c r="BI269" s="88"/>
      <c r="BJ269" s="88"/>
      <c r="BK269" s="88"/>
      <c r="BL269" s="88"/>
      <c r="BM269" s="88"/>
      <c r="BN269" s="88"/>
      <c r="BO269" s="88"/>
      <c r="BP269" s="88"/>
      <c r="BQ269" s="88"/>
    </row>
    <row r="270" spans="1:69" ht="15.75" customHeight="1" x14ac:dyDescent="0.2">
      <c r="A270" s="93"/>
      <c r="B270" s="93"/>
      <c r="C270" s="93"/>
      <c r="D270" s="102"/>
      <c r="E270" s="103"/>
      <c r="F270" s="93"/>
      <c r="G270" s="93"/>
      <c r="H270" s="93"/>
      <c r="I270" s="93"/>
      <c r="J270" s="93"/>
      <c r="K270" s="93"/>
      <c r="L270" s="93"/>
      <c r="M270" s="93"/>
      <c r="N270" s="93"/>
      <c r="O270" s="93"/>
      <c r="P270" s="93"/>
      <c r="Q270" s="101"/>
      <c r="R270" s="93"/>
      <c r="S270" s="93"/>
      <c r="T270" s="93"/>
      <c r="U270" s="93"/>
      <c r="V270" s="93"/>
      <c r="W270" s="93"/>
      <c r="X270" s="93"/>
      <c r="Y270" s="104"/>
      <c r="Z270" s="93"/>
      <c r="AA270" s="93"/>
      <c r="AB270" s="93"/>
      <c r="AC270" s="93"/>
      <c r="AD270" s="93"/>
      <c r="AE270" s="93"/>
      <c r="AF270" s="93"/>
      <c r="AG270" s="93"/>
      <c r="AH270" s="93"/>
      <c r="AI270" s="93"/>
      <c r="AJ270" s="93"/>
      <c r="AK270" s="89"/>
      <c r="AL270" s="73"/>
      <c r="AM270" s="73"/>
      <c r="AN270" s="73"/>
      <c r="AO270" s="74"/>
      <c r="AP270" s="73"/>
      <c r="AQ270" s="80"/>
      <c r="AR270" s="73"/>
      <c r="AS270" s="96"/>
      <c r="AT270" s="94"/>
      <c r="AU270" s="94"/>
      <c r="AV270" s="94"/>
      <c r="AW270" s="99"/>
      <c r="AX270" s="98"/>
      <c r="AY270" s="90"/>
      <c r="AZ270" s="90"/>
      <c r="BA270" s="91"/>
      <c r="BB270" s="92"/>
      <c r="BC270" s="88"/>
      <c r="BD270" s="88"/>
      <c r="BE270" s="88"/>
      <c r="BF270" s="88"/>
      <c r="BG270" s="88"/>
      <c r="BH270" s="88"/>
      <c r="BI270" s="88"/>
      <c r="BJ270" s="88"/>
      <c r="BK270" s="88"/>
      <c r="BL270" s="88"/>
      <c r="BM270" s="88"/>
      <c r="BN270" s="88"/>
      <c r="BO270" s="88"/>
      <c r="BP270" s="88"/>
      <c r="BQ270" s="88"/>
    </row>
    <row r="271" spans="1:69" ht="15.75" customHeight="1" x14ac:dyDescent="0.2">
      <c r="A271" s="93"/>
      <c r="B271" s="93"/>
      <c r="C271" s="93"/>
      <c r="D271" s="102"/>
      <c r="E271" s="103"/>
      <c r="F271" s="93"/>
      <c r="G271" s="93"/>
      <c r="H271" s="93"/>
      <c r="I271" s="93"/>
      <c r="J271" s="93"/>
      <c r="K271" s="93"/>
      <c r="L271" s="93"/>
      <c r="M271" s="93"/>
      <c r="N271" s="93"/>
      <c r="O271" s="93"/>
      <c r="P271" s="93"/>
      <c r="Q271" s="101"/>
      <c r="R271" s="93"/>
      <c r="S271" s="93"/>
      <c r="T271" s="93"/>
      <c r="U271" s="93"/>
      <c r="V271" s="93"/>
      <c r="W271" s="93"/>
      <c r="X271" s="93"/>
      <c r="Y271" s="104"/>
      <c r="Z271" s="93"/>
      <c r="AA271" s="93"/>
      <c r="AB271" s="93"/>
      <c r="AC271" s="93"/>
      <c r="AD271" s="93"/>
      <c r="AE271" s="93"/>
      <c r="AF271" s="93"/>
      <c r="AG271" s="93"/>
      <c r="AH271" s="93"/>
      <c r="AI271" s="93"/>
      <c r="AJ271" s="93"/>
      <c r="AK271" s="89"/>
      <c r="AL271" s="73"/>
      <c r="AM271" s="73"/>
      <c r="AN271" s="73"/>
      <c r="AO271" s="74"/>
      <c r="AP271" s="73"/>
      <c r="AQ271" s="80"/>
      <c r="AR271" s="73"/>
      <c r="AS271" s="96"/>
      <c r="AT271" s="94"/>
      <c r="AU271" s="94"/>
      <c r="AV271" s="94"/>
      <c r="AW271" s="99"/>
      <c r="AX271" s="98"/>
      <c r="AY271" s="90"/>
      <c r="AZ271" s="90"/>
      <c r="BA271" s="91"/>
      <c r="BB271" s="92"/>
      <c r="BC271" s="88"/>
      <c r="BD271" s="88"/>
      <c r="BE271" s="88"/>
      <c r="BF271" s="88"/>
      <c r="BG271" s="88"/>
      <c r="BH271" s="88"/>
      <c r="BI271" s="88"/>
      <c r="BJ271" s="88"/>
      <c r="BK271" s="88"/>
      <c r="BL271" s="88"/>
      <c r="BM271" s="88"/>
      <c r="BN271" s="88"/>
      <c r="BO271" s="88"/>
      <c r="BP271" s="88"/>
      <c r="BQ271" s="88"/>
    </row>
    <row r="272" spans="1:69" ht="15.75" customHeight="1" x14ac:dyDescent="0.2">
      <c r="A272" s="93"/>
      <c r="B272" s="93"/>
      <c r="C272" s="93"/>
      <c r="D272" s="102"/>
      <c r="E272" s="103"/>
      <c r="F272" s="93"/>
      <c r="G272" s="93"/>
      <c r="H272" s="93"/>
      <c r="I272" s="93"/>
      <c r="J272" s="93"/>
      <c r="K272" s="93"/>
      <c r="L272" s="93"/>
      <c r="M272" s="93"/>
      <c r="N272" s="93"/>
      <c r="O272" s="93"/>
      <c r="P272" s="93"/>
      <c r="Q272" s="101"/>
      <c r="R272" s="93"/>
      <c r="S272" s="93"/>
      <c r="T272" s="93"/>
      <c r="U272" s="93"/>
      <c r="V272" s="93"/>
      <c r="W272" s="93"/>
      <c r="X272" s="93"/>
      <c r="Y272" s="104"/>
      <c r="Z272" s="93"/>
      <c r="AA272" s="93"/>
      <c r="AB272" s="93"/>
      <c r="AC272" s="93"/>
      <c r="AD272" s="93"/>
      <c r="AE272" s="93"/>
      <c r="AF272" s="93"/>
      <c r="AG272" s="93"/>
      <c r="AH272" s="93"/>
      <c r="AI272" s="93"/>
      <c r="AJ272" s="93"/>
      <c r="AK272" s="89"/>
      <c r="AL272" s="73"/>
      <c r="AM272" s="73"/>
      <c r="AN272" s="73"/>
      <c r="AO272" s="74"/>
      <c r="AP272" s="73"/>
      <c r="AQ272" s="80"/>
      <c r="AR272" s="73"/>
      <c r="AS272" s="96"/>
      <c r="AT272" s="94"/>
      <c r="AU272" s="94"/>
      <c r="AV272" s="94"/>
      <c r="AW272" s="99"/>
      <c r="AX272" s="98"/>
      <c r="AY272" s="90"/>
      <c r="AZ272" s="90"/>
      <c r="BA272" s="91"/>
      <c r="BB272" s="92"/>
      <c r="BC272" s="88"/>
      <c r="BD272" s="88"/>
      <c r="BE272" s="88"/>
      <c r="BF272" s="88"/>
      <c r="BG272" s="88"/>
      <c r="BH272" s="88"/>
      <c r="BI272" s="88"/>
      <c r="BJ272" s="88"/>
      <c r="BK272" s="88"/>
      <c r="BL272" s="88"/>
      <c r="BM272" s="88"/>
      <c r="BN272" s="88"/>
      <c r="BO272" s="88"/>
      <c r="BP272" s="88"/>
      <c r="BQ272" s="88"/>
    </row>
    <row r="273" spans="1:69" ht="15.75" customHeight="1" x14ac:dyDescent="0.2">
      <c r="A273" s="93"/>
      <c r="B273" s="93"/>
      <c r="C273" s="93"/>
      <c r="D273" s="102"/>
      <c r="E273" s="103"/>
      <c r="F273" s="93"/>
      <c r="G273" s="93"/>
      <c r="H273" s="93"/>
      <c r="I273" s="93"/>
      <c r="J273" s="93"/>
      <c r="K273" s="93"/>
      <c r="L273" s="93"/>
      <c r="M273" s="93"/>
      <c r="N273" s="93"/>
      <c r="O273" s="93"/>
      <c r="P273" s="93"/>
      <c r="Q273" s="101"/>
      <c r="R273" s="93"/>
      <c r="S273" s="93"/>
      <c r="T273" s="93"/>
      <c r="U273" s="93"/>
      <c r="V273" s="93"/>
      <c r="W273" s="93"/>
      <c r="X273" s="93"/>
      <c r="Y273" s="104"/>
      <c r="Z273" s="93"/>
      <c r="AA273" s="93"/>
      <c r="AB273" s="93"/>
      <c r="AC273" s="93"/>
      <c r="AD273" s="93"/>
      <c r="AE273" s="93"/>
      <c r="AF273" s="93"/>
      <c r="AG273" s="93"/>
      <c r="AH273" s="93"/>
      <c r="AI273" s="93"/>
      <c r="AJ273" s="93"/>
      <c r="AK273" s="89"/>
      <c r="AL273" s="73"/>
      <c r="AM273" s="73"/>
      <c r="AN273" s="73"/>
      <c r="AO273" s="74"/>
      <c r="AP273" s="73"/>
      <c r="AQ273" s="80"/>
      <c r="AR273" s="73"/>
      <c r="AS273" s="96"/>
      <c r="AT273" s="94"/>
      <c r="AU273" s="94"/>
      <c r="AV273" s="94"/>
      <c r="AW273" s="99"/>
      <c r="AX273" s="98"/>
      <c r="AY273" s="90"/>
      <c r="AZ273" s="90"/>
      <c r="BA273" s="91"/>
      <c r="BB273" s="92"/>
      <c r="BC273" s="88"/>
      <c r="BD273" s="88"/>
      <c r="BE273" s="88"/>
      <c r="BF273" s="88"/>
      <c r="BG273" s="88"/>
      <c r="BH273" s="88"/>
      <c r="BI273" s="88"/>
      <c r="BJ273" s="88"/>
      <c r="BK273" s="88"/>
      <c r="BL273" s="88"/>
      <c r="BM273" s="88"/>
      <c r="BN273" s="88"/>
      <c r="BO273" s="88"/>
      <c r="BP273" s="88"/>
      <c r="BQ273" s="88"/>
    </row>
    <row r="274" spans="1:69" ht="15.75" customHeight="1" x14ac:dyDescent="0.2">
      <c r="A274" s="93"/>
      <c r="B274" s="93"/>
      <c r="C274" s="93"/>
      <c r="D274" s="102"/>
      <c r="E274" s="103"/>
      <c r="F274" s="93"/>
      <c r="G274" s="93"/>
      <c r="H274" s="93"/>
      <c r="I274" s="93"/>
      <c r="J274" s="93"/>
      <c r="K274" s="93"/>
      <c r="L274" s="93"/>
      <c r="M274" s="93"/>
      <c r="N274" s="93"/>
      <c r="O274" s="93"/>
      <c r="P274" s="93"/>
      <c r="Q274" s="101"/>
      <c r="R274" s="93"/>
      <c r="S274" s="93"/>
      <c r="T274" s="93"/>
      <c r="U274" s="93"/>
      <c r="V274" s="93"/>
      <c r="W274" s="93"/>
      <c r="X274" s="93"/>
      <c r="Y274" s="104"/>
      <c r="Z274" s="93"/>
      <c r="AA274" s="93"/>
      <c r="AB274" s="93"/>
      <c r="AC274" s="93"/>
      <c r="AD274" s="93"/>
      <c r="AE274" s="93"/>
      <c r="AF274" s="93"/>
      <c r="AG274" s="93"/>
      <c r="AH274" s="93"/>
      <c r="AI274" s="93"/>
      <c r="AJ274" s="93"/>
      <c r="AK274" s="89"/>
      <c r="AL274" s="73"/>
      <c r="AM274" s="73"/>
      <c r="AN274" s="73"/>
      <c r="AO274" s="74"/>
      <c r="AP274" s="73"/>
      <c r="AQ274" s="80"/>
      <c r="AR274" s="73"/>
      <c r="AS274" s="96"/>
      <c r="AT274" s="94"/>
      <c r="AU274" s="94"/>
      <c r="AV274" s="94"/>
      <c r="AW274" s="99"/>
      <c r="AX274" s="98"/>
      <c r="AY274" s="90"/>
      <c r="AZ274" s="90"/>
      <c r="BA274" s="91"/>
      <c r="BB274" s="92"/>
      <c r="BC274" s="88"/>
      <c r="BD274" s="88"/>
      <c r="BE274" s="88"/>
      <c r="BF274" s="88"/>
      <c r="BG274" s="88"/>
      <c r="BH274" s="88"/>
      <c r="BI274" s="88"/>
      <c r="BJ274" s="88"/>
      <c r="BK274" s="88"/>
      <c r="BL274" s="88"/>
      <c r="BM274" s="88"/>
      <c r="BN274" s="88"/>
      <c r="BO274" s="88"/>
      <c r="BP274" s="88"/>
      <c r="BQ274" s="88"/>
    </row>
    <row r="275" spans="1:69" ht="15.75" customHeight="1" x14ac:dyDescent="0.2">
      <c r="A275" s="93"/>
      <c r="B275" s="93"/>
      <c r="C275" s="93"/>
      <c r="D275" s="102"/>
      <c r="E275" s="103"/>
      <c r="F275" s="93"/>
      <c r="G275" s="93"/>
      <c r="H275" s="93"/>
      <c r="I275" s="93"/>
      <c r="J275" s="93"/>
      <c r="K275" s="93"/>
      <c r="L275" s="93"/>
      <c r="M275" s="93"/>
      <c r="N275" s="93"/>
      <c r="O275" s="93"/>
      <c r="P275" s="93"/>
      <c r="Q275" s="101"/>
      <c r="R275" s="93"/>
      <c r="S275" s="93"/>
      <c r="T275" s="93"/>
      <c r="U275" s="93"/>
      <c r="V275" s="93"/>
      <c r="W275" s="93"/>
      <c r="X275" s="93"/>
      <c r="Y275" s="104"/>
      <c r="Z275" s="93"/>
      <c r="AA275" s="93"/>
      <c r="AB275" s="93"/>
      <c r="AC275" s="93"/>
      <c r="AD275" s="93"/>
      <c r="AE275" s="93"/>
      <c r="AF275" s="93"/>
      <c r="AG275" s="93"/>
      <c r="AH275" s="93"/>
      <c r="AI275" s="93"/>
      <c r="AJ275" s="93"/>
      <c r="AK275" s="89"/>
      <c r="AL275" s="73"/>
      <c r="AM275" s="73"/>
      <c r="AN275" s="73"/>
      <c r="AO275" s="74"/>
      <c r="AP275" s="73"/>
      <c r="AQ275" s="80"/>
      <c r="AR275" s="73"/>
      <c r="AS275" s="96"/>
      <c r="AT275" s="94"/>
      <c r="AU275" s="94"/>
      <c r="AV275" s="94"/>
      <c r="AW275" s="99"/>
      <c r="AX275" s="98"/>
      <c r="AY275" s="90"/>
      <c r="AZ275" s="90"/>
      <c r="BA275" s="91"/>
      <c r="BB275" s="92"/>
      <c r="BC275" s="88"/>
      <c r="BD275" s="88"/>
      <c r="BE275" s="88"/>
      <c r="BF275" s="88"/>
      <c r="BG275" s="88"/>
      <c r="BH275" s="88"/>
      <c r="BI275" s="88"/>
      <c r="BJ275" s="88"/>
      <c r="BK275" s="88"/>
      <c r="BL275" s="88"/>
      <c r="BM275" s="88"/>
      <c r="BN275" s="88"/>
      <c r="BO275" s="88"/>
      <c r="BP275" s="88"/>
      <c r="BQ275" s="88"/>
    </row>
    <row r="276" spans="1:69" ht="15.75" customHeight="1" x14ac:dyDescent="0.2">
      <c r="A276" s="93"/>
      <c r="B276" s="93"/>
      <c r="C276" s="93"/>
      <c r="D276" s="102"/>
      <c r="E276" s="103"/>
      <c r="F276" s="93"/>
      <c r="G276" s="93"/>
      <c r="H276" s="93"/>
      <c r="I276" s="93"/>
      <c r="J276" s="93"/>
      <c r="K276" s="93"/>
      <c r="L276" s="93"/>
      <c r="M276" s="93"/>
      <c r="N276" s="93"/>
      <c r="O276" s="93"/>
      <c r="P276" s="93"/>
      <c r="Q276" s="101"/>
      <c r="R276" s="93"/>
      <c r="S276" s="93"/>
      <c r="T276" s="93"/>
      <c r="U276" s="93"/>
      <c r="V276" s="93"/>
      <c r="W276" s="93"/>
      <c r="X276" s="93"/>
      <c r="Y276" s="104"/>
      <c r="Z276" s="93"/>
      <c r="AA276" s="93"/>
      <c r="AB276" s="93"/>
      <c r="AC276" s="93"/>
      <c r="AD276" s="93"/>
      <c r="AE276" s="93"/>
      <c r="AF276" s="93"/>
      <c r="AG276" s="93"/>
      <c r="AH276" s="93"/>
      <c r="AI276" s="93"/>
      <c r="AJ276" s="93"/>
      <c r="AK276" s="89"/>
      <c r="AL276" s="73"/>
      <c r="AM276" s="73"/>
      <c r="AN276" s="73"/>
      <c r="AO276" s="74"/>
      <c r="AP276" s="73"/>
      <c r="AQ276" s="80"/>
      <c r="AR276" s="73"/>
      <c r="AS276" s="96"/>
      <c r="AT276" s="94"/>
      <c r="AU276" s="94"/>
      <c r="AV276" s="94"/>
      <c r="AW276" s="99"/>
      <c r="AX276" s="98"/>
      <c r="AY276" s="90"/>
      <c r="AZ276" s="90"/>
      <c r="BA276" s="91"/>
      <c r="BB276" s="92"/>
      <c r="BC276" s="88"/>
      <c r="BD276" s="88"/>
      <c r="BE276" s="88"/>
      <c r="BF276" s="88"/>
      <c r="BG276" s="88"/>
      <c r="BH276" s="88"/>
      <c r="BI276" s="88"/>
      <c r="BJ276" s="88"/>
      <c r="BK276" s="88"/>
      <c r="BL276" s="88"/>
      <c r="BM276" s="88"/>
      <c r="BN276" s="88"/>
      <c r="BO276" s="88"/>
      <c r="BP276" s="88"/>
      <c r="BQ276" s="88"/>
    </row>
    <row r="277" spans="1:69" ht="15.75" customHeight="1" x14ac:dyDescent="0.2">
      <c r="A277" s="93"/>
      <c r="B277" s="93"/>
      <c r="C277" s="93"/>
      <c r="D277" s="102"/>
      <c r="E277" s="103"/>
      <c r="F277" s="93"/>
      <c r="G277" s="93"/>
      <c r="H277" s="93"/>
      <c r="I277" s="93"/>
      <c r="J277" s="93"/>
      <c r="K277" s="93"/>
      <c r="L277" s="93"/>
      <c r="M277" s="93"/>
      <c r="N277" s="93"/>
      <c r="O277" s="93"/>
      <c r="P277" s="93"/>
      <c r="Q277" s="101"/>
      <c r="R277" s="93"/>
      <c r="S277" s="93"/>
      <c r="T277" s="93"/>
      <c r="U277" s="93"/>
      <c r="V277" s="93"/>
      <c r="W277" s="93"/>
      <c r="X277" s="93"/>
      <c r="Y277" s="104"/>
      <c r="Z277" s="93"/>
      <c r="AA277" s="93"/>
      <c r="AB277" s="93"/>
      <c r="AC277" s="93"/>
      <c r="AD277" s="93"/>
      <c r="AE277" s="93"/>
      <c r="AF277" s="93"/>
      <c r="AG277" s="93"/>
      <c r="AH277" s="93"/>
      <c r="AI277" s="93"/>
      <c r="AJ277" s="93"/>
      <c r="AK277" s="89"/>
      <c r="AL277" s="73"/>
      <c r="AM277" s="73"/>
      <c r="AN277" s="73"/>
      <c r="AO277" s="74"/>
      <c r="AP277" s="73"/>
      <c r="AQ277" s="80"/>
      <c r="AR277" s="73"/>
      <c r="AS277" s="96"/>
      <c r="AT277" s="94"/>
      <c r="AU277" s="94"/>
      <c r="AV277" s="94"/>
      <c r="AW277" s="99"/>
      <c r="AX277" s="98"/>
      <c r="AY277" s="90"/>
      <c r="AZ277" s="90"/>
      <c r="BA277" s="91"/>
      <c r="BB277" s="92"/>
      <c r="BC277" s="88"/>
      <c r="BD277" s="88"/>
      <c r="BE277" s="88"/>
      <c r="BF277" s="88"/>
      <c r="BG277" s="88"/>
      <c r="BH277" s="88"/>
      <c r="BI277" s="88"/>
      <c r="BJ277" s="88"/>
      <c r="BK277" s="88"/>
      <c r="BL277" s="88"/>
      <c r="BM277" s="88"/>
      <c r="BN277" s="88"/>
      <c r="BO277" s="88"/>
      <c r="BP277" s="88"/>
      <c r="BQ277" s="88"/>
    </row>
    <row r="278" spans="1:69" ht="15.75" customHeight="1" x14ac:dyDescent="0.2">
      <c r="A278" s="93"/>
      <c r="B278" s="93"/>
      <c r="C278" s="93"/>
      <c r="D278" s="102"/>
      <c r="E278" s="103"/>
      <c r="F278" s="93"/>
      <c r="G278" s="93"/>
      <c r="H278" s="93"/>
      <c r="I278" s="93"/>
      <c r="J278" s="93"/>
      <c r="K278" s="93"/>
      <c r="L278" s="93"/>
      <c r="M278" s="93"/>
      <c r="N278" s="93"/>
      <c r="O278" s="93"/>
      <c r="P278" s="93"/>
      <c r="Q278" s="101"/>
      <c r="R278" s="93"/>
      <c r="S278" s="93"/>
      <c r="T278" s="93"/>
      <c r="U278" s="93"/>
      <c r="V278" s="93"/>
      <c r="W278" s="93"/>
      <c r="X278" s="93"/>
      <c r="Y278" s="104"/>
      <c r="Z278" s="93"/>
      <c r="AA278" s="93"/>
      <c r="AB278" s="93"/>
      <c r="AC278" s="93"/>
      <c r="AD278" s="93"/>
      <c r="AE278" s="93"/>
      <c r="AF278" s="93"/>
      <c r="AG278" s="93"/>
      <c r="AH278" s="93"/>
      <c r="AI278" s="93"/>
      <c r="AJ278" s="93"/>
      <c r="AK278" s="89"/>
      <c r="AL278" s="73"/>
      <c r="AM278" s="73"/>
      <c r="AN278" s="73"/>
      <c r="AO278" s="74"/>
      <c r="AP278" s="73"/>
      <c r="AQ278" s="80"/>
      <c r="AR278" s="73"/>
      <c r="AS278" s="96"/>
      <c r="AT278" s="94"/>
      <c r="AU278" s="94"/>
      <c r="AV278" s="94"/>
      <c r="AW278" s="99"/>
      <c r="AX278" s="98"/>
      <c r="AY278" s="90"/>
      <c r="AZ278" s="90"/>
      <c r="BA278" s="91"/>
      <c r="BB278" s="92"/>
      <c r="BC278" s="88"/>
      <c r="BD278" s="88"/>
      <c r="BE278" s="88"/>
      <c r="BF278" s="88"/>
      <c r="BG278" s="88"/>
      <c r="BH278" s="88"/>
      <c r="BI278" s="88"/>
      <c r="BJ278" s="88"/>
      <c r="BK278" s="88"/>
      <c r="BL278" s="88"/>
      <c r="BM278" s="88"/>
      <c r="BN278" s="88"/>
      <c r="BO278" s="88"/>
      <c r="BP278" s="88"/>
      <c r="BQ278" s="88"/>
    </row>
    <row r="279" spans="1:69" ht="15.75" customHeight="1" x14ac:dyDescent="0.2">
      <c r="A279" s="93"/>
      <c r="B279" s="93"/>
      <c r="C279" s="93"/>
      <c r="D279" s="102"/>
      <c r="E279" s="103"/>
      <c r="F279" s="93"/>
      <c r="G279" s="93"/>
      <c r="H279" s="93"/>
      <c r="I279" s="93"/>
      <c r="J279" s="93"/>
      <c r="K279" s="93"/>
      <c r="L279" s="93"/>
      <c r="M279" s="93"/>
      <c r="N279" s="93"/>
      <c r="O279" s="93"/>
      <c r="P279" s="93"/>
      <c r="Q279" s="101"/>
      <c r="R279" s="93"/>
      <c r="S279" s="93"/>
      <c r="T279" s="93"/>
      <c r="U279" s="93"/>
      <c r="V279" s="93"/>
      <c r="W279" s="93"/>
      <c r="X279" s="93"/>
      <c r="Y279" s="104"/>
      <c r="Z279" s="93"/>
      <c r="AA279" s="93"/>
      <c r="AB279" s="93"/>
      <c r="AC279" s="93"/>
      <c r="AD279" s="93"/>
      <c r="AE279" s="93"/>
      <c r="AF279" s="93"/>
      <c r="AG279" s="93"/>
      <c r="AH279" s="93"/>
      <c r="AI279" s="93"/>
      <c r="AJ279" s="93"/>
      <c r="AK279" s="89"/>
      <c r="AL279" s="73"/>
      <c r="AM279" s="73"/>
      <c r="AN279" s="73"/>
      <c r="AO279" s="74"/>
      <c r="AP279" s="73"/>
      <c r="AQ279" s="80"/>
      <c r="AR279" s="73"/>
      <c r="AS279" s="96"/>
      <c r="AT279" s="94"/>
      <c r="AU279" s="94"/>
      <c r="AV279" s="94"/>
      <c r="AW279" s="99"/>
      <c r="AX279" s="98"/>
      <c r="AY279" s="90"/>
      <c r="AZ279" s="90"/>
      <c r="BA279" s="91"/>
      <c r="BB279" s="92"/>
      <c r="BC279" s="88"/>
      <c r="BD279" s="88"/>
      <c r="BE279" s="88"/>
      <c r="BF279" s="88"/>
      <c r="BG279" s="88"/>
      <c r="BH279" s="88"/>
      <c r="BI279" s="88"/>
      <c r="BJ279" s="88"/>
      <c r="BK279" s="88"/>
      <c r="BL279" s="88"/>
      <c r="BM279" s="88"/>
      <c r="BN279" s="88"/>
      <c r="BO279" s="88"/>
      <c r="BP279" s="88"/>
      <c r="BQ279" s="88"/>
    </row>
    <row r="280" spans="1:69" ht="15.75" customHeight="1" x14ac:dyDescent="0.2">
      <c r="A280" s="93"/>
      <c r="B280" s="93"/>
      <c r="C280" s="93"/>
      <c r="D280" s="102"/>
      <c r="E280" s="103"/>
      <c r="F280" s="93"/>
      <c r="G280" s="93"/>
      <c r="H280" s="93"/>
      <c r="I280" s="93"/>
      <c r="J280" s="93"/>
      <c r="K280" s="93"/>
      <c r="L280" s="93"/>
      <c r="M280" s="93"/>
      <c r="N280" s="93"/>
      <c r="O280" s="93"/>
      <c r="P280" s="93"/>
      <c r="Q280" s="101"/>
      <c r="R280" s="93"/>
      <c r="S280" s="93"/>
      <c r="T280" s="93"/>
      <c r="U280" s="93"/>
      <c r="V280" s="93"/>
      <c r="W280" s="93"/>
      <c r="X280" s="93"/>
      <c r="Y280" s="104"/>
      <c r="Z280" s="93"/>
      <c r="AA280" s="93"/>
      <c r="AB280" s="93"/>
      <c r="AC280" s="93"/>
      <c r="AD280" s="93"/>
      <c r="AE280" s="93"/>
      <c r="AF280" s="93"/>
      <c r="AG280" s="93"/>
      <c r="AH280" s="93"/>
      <c r="AI280" s="93"/>
      <c r="AJ280" s="93"/>
      <c r="AK280" s="89"/>
      <c r="AL280" s="73"/>
      <c r="AM280" s="73"/>
      <c r="AN280" s="73"/>
      <c r="AO280" s="74"/>
      <c r="AP280" s="73"/>
      <c r="AQ280" s="80"/>
      <c r="AR280" s="73"/>
      <c r="AS280" s="96"/>
      <c r="AT280" s="94"/>
      <c r="AU280" s="94"/>
      <c r="AV280" s="94"/>
      <c r="AW280" s="99"/>
      <c r="AX280" s="98"/>
      <c r="AY280" s="90"/>
      <c r="AZ280" s="90"/>
      <c r="BA280" s="91"/>
      <c r="BB280" s="92"/>
      <c r="BC280" s="88"/>
      <c r="BD280" s="88"/>
      <c r="BE280" s="88"/>
      <c r="BF280" s="88"/>
      <c r="BG280" s="88"/>
      <c r="BH280" s="88"/>
      <c r="BI280" s="88"/>
      <c r="BJ280" s="88"/>
      <c r="BK280" s="88"/>
      <c r="BL280" s="88"/>
      <c r="BM280" s="88"/>
      <c r="BN280" s="88"/>
      <c r="BO280" s="88"/>
      <c r="BP280" s="88"/>
      <c r="BQ280" s="88"/>
    </row>
    <row r="281" spans="1:69" ht="15.75" customHeight="1" x14ac:dyDescent="0.2">
      <c r="A281" s="93"/>
      <c r="B281" s="93"/>
      <c r="C281" s="93"/>
      <c r="D281" s="102"/>
      <c r="E281" s="103"/>
      <c r="F281" s="93"/>
      <c r="G281" s="93"/>
      <c r="H281" s="93"/>
      <c r="I281" s="93"/>
      <c r="J281" s="93"/>
      <c r="K281" s="93"/>
      <c r="L281" s="93"/>
      <c r="M281" s="93"/>
      <c r="N281" s="93"/>
      <c r="O281" s="93"/>
      <c r="P281" s="93"/>
      <c r="Q281" s="101"/>
      <c r="R281" s="93"/>
      <c r="S281" s="93"/>
      <c r="T281" s="93"/>
      <c r="U281" s="93"/>
      <c r="V281" s="93"/>
      <c r="W281" s="93"/>
      <c r="X281" s="93"/>
      <c r="Y281" s="104"/>
      <c r="Z281" s="93"/>
      <c r="AA281" s="93"/>
      <c r="AB281" s="93"/>
      <c r="AC281" s="93"/>
      <c r="AD281" s="93"/>
      <c r="AE281" s="93"/>
      <c r="AF281" s="93"/>
      <c r="AG281" s="93"/>
      <c r="AH281" s="93"/>
      <c r="AI281" s="93"/>
      <c r="AJ281" s="93"/>
      <c r="AK281" s="89"/>
      <c r="AL281" s="73"/>
      <c r="AM281" s="73"/>
      <c r="AN281" s="73"/>
      <c r="AO281" s="74"/>
      <c r="AP281" s="73"/>
      <c r="AQ281" s="80"/>
      <c r="AR281" s="73"/>
      <c r="AS281" s="96"/>
      <c r="AT281" s="94"/>
      <c r="AU281" s="94"/>
      <c r="AV281" s="94"/>
      <c r="AW281" s="99"/>
      <c r="AX281" s="98"/>
      <c r="AY281" s="90"/>
      <c r="AZ281" s="90"/>
      <c r="BA281" s="91"/>
      <c r="BB281" s="92"/>
      <c r="BC281" s="88"/>
      <c r="BD281" s="88"/>
      <c r="BE281" s="88"/>
      <c r="BF281" s="88"/>
      <c r="BG281" s="88"/>
      <c r="BH281" s="88"/>
      <c r="BI281" s="88"/>
      <c r="BJ281" s="88"/>
      <c r="BK281" s="88"/>
      <c r="BL281" s="88"/>
      <c r="BM281" s="88"/>
      <c r="BN281" s="88"/>
      <c r="BO281" s="88"/>
      <c r="BP281" s="88"/>
      <c r="BQ281" s="88"/>
    </row>
    <row r="282" spans="1:69" ht="15.75" customHeight="1" x14ac:dyDescent="0.2">
      <c r="A282" s="93"/>
      <c r="B282" s="93"/>
      <c r="C282" s="93"/>
      <c r="D282" s="102"/>
      <c r="E282" s="103"/>
      <c r="F282" s="93"/>
      <c r="G282" s="93"/>
      <c r="H282" s="93"/>
      <c r="I282" s="93"/>
      <c r="J282" s="93"/>
      <c r="K282" s="93"/>
      <c r="L282" s="93"/>
      <c r="M282" s="93"/>
      <c r="N282" s="93"/>
      <c r="O282" s="93"/>
      <c r="P282" s="93"/>
      <c r="Q282" s="101"/>
      <c r="R282" s="93"/>
      <c r="S282" s="93"/>
      <c r="T282" s="93"/>
      <c r="U282" s="93"/>
      <c r="V282" s="93"/>
      <c r="W282" s="93"/>
      <c r="X282" s="93"/>
      <c r="Y282" s="104"/>
      <c r="Z282" s="93"/>
      <c r="AA282" s="93"/>
      <c r="AB282" s="93"/>
      <c r="AC282" s="93"/>
      <c r="AD282" s="93"/>
      <c r="AE282" s="93"/>
      <c r="AF282" s="93"/>
      <c r="AG282" s="93"/>
      <c r="AH282" s="93"/>
      <c r="AI282" s="93"/>
      <c r="AJ282" s="93"/>
      <c r="AK282" s="89"/>
      <c r="AL282" s="73"/>
      <c r="AM282" s="73"/>
      <c r="AN282" s="73"/>
      <c r="AO282" s="74"/>
      <c r="AP282" s="73"/>
      <c r="AQ282" s="80"/>
      <c r="AR282" s="73"/>
      <c r="AS282" s="96"/>
      <c r="AT282" s="94"/>
      <c r="AU282" s="94"/>
      <c r="AV282" s="94"/>
      <c r="AW282" s="99"/>
      <c r="AX282" s="98"/>
      <c r="AY282" s="90"/>
      <c r="AZ282" s="90"/>
      <c r="BA282" s="91"/>
      <c r="BB282" s="92"/>
      <c r="BC282" s="88"/>
      <c r="BD282" s="88"/>
      <c r="BE282" s="88"/>
      <c r="BF282" s="88"/>
      <c r="BG282" s="88"/>
      <c r="BH282" s="88"/>
      <c r="BI282" s="88"/>
      <c r="BJ282" s="88"/>
      <c r="BK282" s="88"/>
      <c r="BL282" s="88"/>
      <c r="BM282" s="88"/>
      <c r="BN282" s="88"/>
      <c r="BO282" s="88"/>
      <c r="BP282" s="88"/>
      <c r="BQ282" s="88"/>
    </row>
    <row r="283" spans="1:69" ht="15.75" customHeight="1" x14ac:dyDescent="0.2">
      <c r="A283" s="93"/>
      <c r="B283" s="93"/>
      <c r="C283" s="93"/>
      <c r="D283" s="102"/>
      <c r="E283" s="103"/>
      <c r="F283" s="93"/>
      <c r="G283" s="93"/>
      <c r="H283" s="93"/>
      <c r="I283" s="93"/>
      <c r="J283" s="93"/>
      <c r="K283" s="93"/>
      <c r="L283" s="93"/>
      <c r="M283" s="93"/>
      <c r="N283" s="93"/>
      <c r="O283" s="93"/>
      <c r="P283" s="93"/>
      <c r="Q283" s="101"/>
      <c r="R283" s="93"/>
      <c r="S283" s="93"/>
      <c r="T283" s="93"/>
      <c r="U283" s="93"/>
      <c r="V283" s="93"/>
      <c r="W283" s="93"/>
      <c r="X283" s="93"/>
      <c r="Y283" s="104"/>
      <c r="Z283" s="93"/>
      <c r="AA283" s="93"/>
      <c r="AB283" s="93"/>
      <c r="AC283" s="93"/>
      <c r="AD283" s="93"/>
      <c r="AE283" s="93"/>
      <c r="AF283" s="93"/>
      <c r="AG283" s="93"/>
      <c r="AH283" s="93"/>
      <c r="AI283" s="93"/>
      <c r="AJ283" s="93"/>
      <c r="AK283" s="89"/>
      <c r="AL283" s="73"/>
      <c r="AM283" s="73"/>
      <c r="AN283" s="73"/>
      <c r="AO283" s="74"/>
      <c r="AP283" s="73"/>
      <c r="AQ283" s="80"/>
      <c r="AR283" s="73"/>
      <c r="AS283" s="96"/>
      <c r="AT283" s="94"/>
      <c r="AU283" s="94"/>
      <c r="AV283" s="94"/>
      <c r="AW283" s="99"/>
      <c r="AX283" s="98"/>
      <c r="AY283" s="90"/>
      <c r="AZ283" s="90"/>
      <c r="BA283" s="91"/>
      <c r="BB283" s="92"/>
      <c r="BC283" s="88"/>
      <c r="BD283" s="88"/>
      <c r="BE283" s="88"/>
      <c r="BF283" s="88"/>
      <c r="BG283" s="88"/>
      <c r="BH283" s="88"/>
      <c r="BI283" s="88"/>
      <c r="BJ283" s="88"/>
      <c r="BK283" s="88"/>
      <c r="BL283" s="88"/>
      <c r="BM283" s="88"/>
      <c r="BN283" s="88"/>
      <c r="BO283" s="88"/>
      <c r="BP283" s="88"/>
      <c r="BQ283" s="88"/>
    </row>
    <row r="284" spans="1:69" ht="15.75" customHeight="1" x14ac:dyDescent="0.2">
      <c r="A284" s="93"/>
      <c r="B284" s="93"/>
      <c r="C284" s="93"/>
      <c r="D284" s="102"/>
      <c r="E284" s="103"/>
      <c r="F284" s="93"/>
      <c r="G284" s="93"/>
      <c r="H284" s="93"/>
      <c r="I284" s="93"/>
      <c r="J284" s="93"/>
      <c r="K284" s="93"/>
      <c r="L284" s="93"/>
      <c r="M284" s="93"/>
      <c r="N284" s="93"/>
      <c r="O284" s="93"/>
      <c r="P284" s="93"/>
      <c r="Q284" s="101"/>
      <c r="R284" s="93"/>
      <c r="S284" s="93"/>
      <c r="T284" s="93"/>
      <c r="U284" s="93"/>
      <c r="V284" s="93"/>
      <c r="W284" s="93"/>
      <c r="X284" s="93"/>
      <c r="Y284" s="104"/>
      <c r="Z284" s="93"/>
      <c r="AA284" s="93"/>
      <c r="AB284" s="93"/>
      <c r="AC284" s="93"/>
      <c r="AD284" s="93"/>
      <c r="AE284" s="93"/>
      <c r="AF284" s="93"/>
      <c r="AG284" s="93"/>
      <c r="AH284" s="93"/>
      <c r="AI284" s="93"/>
      <c r="AJ284" s="93"/>
      <c r="AK284" s="89"/>
      <c r="AL284" s="73"/>
      <c r="AM284" s="73"/>
      <c r="AN284" s="73"/>
      <c r="AO284" s="74"/>
      <c r="AP284" s="73"/>
      <c r="AQ284" s="80"/>
      <c r="AR284" s="73"/>
      <c r="AS284" s="96"/>
      <c r="AT284" s="94"/>
      <c r="AU284" s="94"/>
      <c r="AV284" s="94"/>
      <c r="AW284" s="99"/>
      <c r="AX284" s="98"/>
      <c r="AY284" s="90"/>
      <c r="AZ284" s="90"/>
      <c r="BA284" s="91"/>
      <c r="BB284" s="92"/>
      <c r="BC284" s="88"/>
      <c r="BD284" s="88"/>
      <c r="BE284" s="88"/>
      <c r="BF284" s="88"/>
      <c r="BG284" s="88"/>
      <c r="BH284" s="88"/>
      <c r="BI284" s="88"/>
      <c r="BJ284" s="88"/>
      <c r="BK284" s="88"/>
      <c r="BL284" s="88"/>
      <c r="BM284" s="88"/>
      <c r="BN284" s="88"/>
      <c r="BO284" s="88"/>
      <c r="BP284" s="88"/>
      <c r="BQ284" s="88"/>
    </row>
    <row r="285" spans="1:69" ht="15.75" customHeight="1" x14ac:dyDescent="0.2">
      <c r="A285" s="93"/>
      <c r="B285" s="93"/>
      <c r="C285" s="93"/>
      <c r="D285" s="102"/>
      <c r="E285" s="103"/>
      <c r="F285" s="93"/>
      <c r="G285" s="93"/>
      <c r="H285" s="93"/>
      <c r="I285" s="93"/>
      <c r="J285" s="93"/>
      <c r="K285" s="93"/>
      <c r="L285" s="93"/>
      <c r="M285" s="93"/>
      <c r="N285" s="93"/>
      <c r="O285" s="93"/>
      <c r="P285" s="93"/>
      <c r="Q285" s="101"/>
      <c r="R285" s="93"/>
      <c r="S285" s="93"/>
      <c r="T285" s="93"/>
      <c r="U285" s="93"/>
      <c r="V285" s="93"/>
      <c r="W285" s="93"/>
      <c r="X285" s="93"/>
      <c r="Y285" s="104"/>
      <c r="Z285" s="93"/>
      <c r="AA285" s="93"/>
      <c r="AB285" s="93"/>
      <c r="AC285" s="93"/>
      <c r="AD285" s="93"/>
      <c r="AE285" s="93"/>
      <c r="AF285" s="93"/>
      <c r="AG285" s="93"/>
      <c r="AH285" s="93"/>
      <c r="AI285" s="93"/>
      <c r="AJ285" s="93"/>
      <c r="AK285" s="89"/>
      <c r="AL285" s="73"/>
      <c r="AM285" s="73"/>
      <c r="AN285" s="73"/>
      <c r="AO285" s="74"/>
      <c r="AP285" s="73"/>
      <c r="AQ285" s="80"/>
      <c r="AR285" s="73"/>
      <c r="AS285" s="96"/>
      <c r="AT285" s="94"/>
      <c r="AU285" s="94"/>
      <c r="AV285" s="94"/>
      <c r="AW285" s="99"/>
      <c r="AX285" s="98"/>
      <c r="AY285" s="90"/>
      <c r="AZ285" s="90"/>
      <c r="BA285" s="91"/>
      <c r="BB285" s="92"/>
      <c r="BC285" s="88"/>
      <c r="BD285" s="88"/>
      <c r="BE285" s="88"/>
      <c r="BF285" s="88"/>
      <c r="BG285" s="88"/>
      <c r="BH285" s="88"/>
      <c r="BI285" s="88"/>
      <c r="BJ285" s="88"/>
      <c r="BK285" s="88"/>
      <c r="BL285" s="88"/>
      <c r="BM285" s="88"/>
      <c r="BN285" s="88"/>
      <c r="BO285" s="88"/>
      <c r="BP285" s="88"/>
      <c r="BQ285" s="88"/>
    </row>
    <row r="286" spans="1:69" ht="15.75" customHeight="1" x14ac:dyDescent="0.2">
      <c r="A286" s="93"/>
      <c r="B286" s="93"/>
      <c r="C286" s="93"/>
      <c r="D286" s="102"/>
      <c r="E286" s="103"/>
      <c r="F286" s="93"/>
      <c r="G286" s="93"/>
      <c r="H286" s="93"/>
      <c r="I286" s="93"/>
      <c r="J286" s="93"/>
      <c r="K286" s="93"/>
      <c r="L286" s="93"/>
      <c r="M286" s="93"/>
      <c r="N286" s="93"/>
      <c r="O286" s="93"/>
      <c r="P286" s="93"/>
      <c r="Q286" s="101"/>
      <c r="R286" s="93"/>
      <c r="S286" s="93"/>
      <c r="T286" s="93"/>
      <c r="U286" s="93"/>
      <c r="V286" s="93"/>
      <c r="W286" s="93"/>
      <c r="X286" s="93"/>
      <c r="Y286" s="104"/>
      <c r="Z286" s="93"/>
      <c r="AA286" s="93"/>
      <c r="AB286" s="93"/>
      <c r="AC286" s="93"/>
      <c r="AD286" s="93"/>
      <c r="AE286" s="93"/>
      <c r="AF286" s="93"/>
      <c r="AG286" s="93"/>
      <c r="AH286" s="93"/>
      <c r="AI286" s="93"/>
      <c r="AJ286" s="93"/>
      <c r="AK286" s="89"/>
      <c r="AL286" s="73"/>
      <c r="AM286" s="73"/>
      <c r="AN286" s="73"/>
      <c r="AO286" s="74"/>
      <c r="AP286" s="73"/>
      <c r="AQ286" s="80"/>
      <c r="AR286" s="73"/>
      <c r="AS286" s="96"/>
      <c r="AT286" s="94"/>
      <c r="AU286" s="94"/>
      <c r="AV286" s="94"/>
      <c r="AW286" s="99"/>
      <c r="AX286" s="98"/>
      <c r="AY286" s="90"/>
      <c r="AZ286" s="90"/>
      <c r="BA286" s="91"/>
      <c r="BB286" s="92"/>
      <c r="BC286" s="88"/>
      <c r="BD286" s="88"/>
      <c r="BE286" s="88"/>
      <c r="BF286" s="88"/>
      <c r="BG286" s="88"/>
      <c r="BH286" s="88"/>
      <c r="BI286" s="88"/>
      <c r="BJ286" s="88"/>
      <c r="BK286" s="88"/>
      <c r="BL286" s="88"/>
      <c r="BM286" s="88"/>
      <c r="BN286" s="88"/>
      <c r="BO286" s="88"/>
      <c r="BP286" s="88"/>
      <c r="BQ286" s="88"/>
    </row>
    <row r="287" spans="1:69" ht="15.75" customHeight="1" x14ac:dyDescent="0.2">
      <c r="A287" s="93"/>
      <c r="B287" s="93"/>
      <c r="C287" s="93"/>
      <c r="D287" s="102"/>
      <c r="E287" s="103"/>
      <c r="F287" s="93"/>
      <c r="G287" s="93"/>
      <c r="H287" s="93"/>
      <c r="I287" s="93"/>
      <c r="J287" s="93"/>
      <c r="K287" s="93"/>
      <c r="L287" s="93"/>
      <c r="M287" s="93"/>
      <c r="N287" s="93"/>
      <c r="O287" s="93"/>
      <c r="P287" s="93"/>
      <c r="Q287" s="101"/>
      <c r="R287" s="93"/>
      <c r="S287" s="93"/>
      <c r="T287" s="93"/>
      <c r="U287" s="93"/>
      <c r="V287" s="93"/>
      <c r="W287" s="93"/>
      <c r="X287" s="93"/>
      <c r="Y287" s="104"/>
      <c r="Z287" s="93"/>
      <c r="AA287" s="93"/>
      <c r="AB287" s="93"/>
      <c r="AC287" s="93"/>
      <c r="AD287" s="93"/>
      <c r="AE287" s="93"/>
      <c r="AF287" s="93"/>
      <c r="AG287" s="93"/>
      <c r="AH287" s="93"/>
      <c r="AI287" s="93"/>
      <c r="AJ287" s="93"/>
      <c r="AK287" s="89"/>
      <c r="AL287" s="73"/>
      <c r="AM287" s="73"/>
      <c r="AN287" s="73"/>
      <c r="AO287" s="74"/>
      <c r="AP287" s="73"/>
      <c r="AQ287" s="80"/>
      <c r="AR287" s="73"/>
      <c r="AS287" s="96"/>
      <c r="AT287" s="94"/>
      <c r="AU287" s="94"/>
      <c r="AV287" s="94"/>
      <c r="AW287" s="99"/>
      <c r="AX287" s="98"/>
      <c r="AY287" s="90"/>
      <c r="AZ287" s="90"/>
      <c r="BA287" s="91"/>
      <c r="BB287" s="92"/>
      <c r="BC287" s="88"/>
      <c r="BD287" s="88"/>
      <c r="BE287" s="88"/>
      <c r="BF287" s="88"/>
      <c r="BG287" s="88"/>
      <c r="BH287" s="88"/>
      <c r="BI287" s="88"/>
      <c r="BJ287" s="88"/>
      <c r="BK287" s="88"/>
      <c r="BL287" s="88"/>
      <c r="BM287" s="88"/>
      <c r="BN287" s="88"/>
      <c r="BO287" s="88"/>
      <c r="BP287" s="88"/>
      <c r="BQ287" s="88"/>
    </row>
    <row r="288" spans="1:69" ht="15.75" customHeight="1" x14ac:dyDescent="0.2">
      <c r="A288" s="93"/>
      <c r="B288" s="93"/>
      <c r="C288" s="93"/>
      <c r="D288" s="102"/>
      <c r="E288" s="103"/>
      <c r="F288" s="93"/>
      <c r="G288" s="93"/>
      <c r="H288" s="93"/>
      <c r="I288" s="93"/>
      <c r="J288" s="93"/>
      <c r="K288" s="93"/>
      <c r="L288" s="93"/>
      <c r="M288" s="93"/>
      <c r="N288" s="93"/>
      <c r="O288" s="93"/>
      <c r="P288" s="93"/>
      <c r="Q288" s="101"/>
      <c r="R288" s="93"/>
      <c r="S288" s="93"/>
      <c r="T288" s="93"/>
      <c r="U288" s="93"/>
      <c r="V288" s="93"/>
      <c r="W288" s="93"/>
      <c r="X288" s="93"/>
      <c r="Y288" s="104"/>
      <c r="Z288" s="93"/>
      <c r="AA288" s="93"/>
      <c r="AB288" s="93"/>
      <c r="AC288" s="93"/>
      <c r="AD288" s="93"/>
      <c r="AE288" s="93"/>
      <c r="AF288" s="93"/>
      <c r="AG288" s="93"/>
      <c r="AH288" s="93"/>
      <c r="AI288" s="93"/>
      <c r="AJ288" s="93"/>
      <c r="AK288" s="89"/>
      <c r="AL288" s="73"/>
      <c r="AM288" s="73"/>
      <c r="AN288" s="73"/>
      <c r="AO288" s="74"/>
      <c r="AP288" s="73"/>
      <c r="AQ288" s="80"/>
      <c r="AR288" s="73"/>
      <c r="AS288" s="96"/>
      <c r="AT288" s="94"/>
      <c r="AU288" s="94"/>
      <c r="AV288" s="94"/>
      <c r="AW288" s="99"/>
      <c r="AX288" s="98"/>
      <c r="AY288" s="90"/>
      <c r="AZ288" s="90"/>
      <c r="BA288" s="91"/>
      <c r="BB288" s="92"/>
      <c r="BC288" s="88"/>
      <c r="BD288" s="88"/>
      <c r="BE288" s="88"/>
      <c r="BF288" s="88"/>
      <c r="BG288" s="88"/>
      <c r="BH288" s="88"/>
      <c r="BI288" s="88"/>
      <c r="BJ288" s="88"/>
      <c r="BK288" s="88"/>
      <c r="BL288" s="88"/>
      <c r="BM288" s="88"/>
      <c r="BN288" s="88"/>
      <c r="BO288" s="88"/>
      <c r="BP288" s="88"/>
      <c r="BQ288" s="88"/>
    </row>
    <row r="289" spans="1:69" ht="15.75" customHeight="1" x14ac:dyDescent="0.2">
      <c r="A289" s="93"/>
      <c r="B289" s="93"/>
      <c r="C289" s="93"/>
      <c r="D289" s="102"/>
      <c r="E289" s="103"/>
      <c r="F289" s="93"/>
      <c r="G289" s="93"/>
      <c r="H289" s="93"/>
      <c r="I289" s="93"/>
      <c r="J289" s="93"/>
      <c r="K289" s="93"/>
      <c r="L289" s="93"/>
      <c r="M289" s="93"/>
      <c r="N289" s="93"/>
      <c r="O289" s="93"/>
      <c r="P289" s="93"/>
      <c r="Q289" s="101"/>
      <c r="R289" s="93"/>
      <c r="S289" s="93"/>
      <c r="T289" s="93"/>
      <c r="U289" s="93"/>
      <c r="V289" s="93"/>
      <c r="W289" s="93"/>
      <c r="X289" s="93"/>
      <c r="Y289" s="104"/>
      <c r="Z289" s="93"/>
      <c r="AA289" s="93"/>
      <c r="AB289" s="93"/>
      <c r="AC289" s="93"/>
      <c r="AD289" s="93"/>
      <c r="AE289" s="93"/>
      <c r="AF289" s="93"/>
      <c r="AG289" s="93"/>
      <c r="AH289" s="93"/>
      <c r="AI289" s="93"/>
      <c r="AJ289" s="93"/>
      <c r="AK289" s="89"/>
      <c r="AL289" s="73"/>
      <c r="AM289" s="73"/>
      <c r="AN289" s="73"/>
      <c r="AO289" s="74"/>
      <c r="AP289" s="73"/>
      <c r="AQ289" s="80"/>
      <c r="AR289" s="73"/>
      <c r="AS289" s="96"/>
      <c r="AT289" s="94"/>
      <c r="AU289" s="94"/>
      <c r="AV289" s="94"/>
      <c r="AW289" s="99"/>
      <c r="AX289" s="98"/>
      <c r="AY289" s="90"/>
      <c r="AZ289" s="90"/>
      <c r="BA289" s="91"/>
      <c r="BB289" s="92"/>
      <c r="BC289" s="88"/>
      <c r="BD289" s="88"/>
      <c r="BE289" s="88"/>
      <c r="BF289" s="88"/>
      <c r="BG289" s="88"/>
      <c r="BH289" s="88"/>
      <c r="BI289" s="88"/>
      <c r="BJ289" s="88"/>
      <c r="BK289" s="88"/>
      <c r="BL289" s="88"/>
      <c r="BM289" s="88"/>
      <c r="BN289" s="88"/>
      <c r="BO289" s="88"/>
      <c r="BP289" s="88"/>
      <c r="BQ289" s="88"/>
    </row>
    <row r="290" spans="1:69" ht="15.75" customHeight="1" x14ac:dyDescent="0.2">
      <c r="A290" s="93"/>
      <c r="B290" s="93"/>
      <c r="C290" s="93"/>
      <c r="D290" s="102"/>
      <c r="E290" s="103"/>
      <c r="F290" s="93"/>
      <c r="G290" s="93"/>
      <c r="H290" s="93"/>
      <c r="I290" s="93"/>
      <c r="J290" s="93"/>
      <c r="K290" s="93"/>
      <c r="L290" s="93"/>
      <c r="M290" s="93"/>
      <c r="N290" s="93"/>
      <c r="O290" s="93"/>
      <c r="P290" s="93"/>
      <c r="Q290" s="101"/>
      <c r="R290" s="93"/>
      <c r="S290" s="93"/>
      <c r="T290" s="93"/>
      <c r="U290" s="93"/>
      <c r="V290" s="93"/>
      <c r="W290" s="93"/>
      <c r="X290" s="93"/>
      <c r="Y290" s="104"/>
      <c r="Z290" s="93"/>
      <c r="AA290" s="93"/>
      <c r="AB290" s="93"/>
      <c r="AC290" s="93"/>
      <c r="AD290" s="93"/>
      <c r="AE290" s="93"/>
      <c r="AF290" s="93"/>
      <c r="AG290" s="93"/>
      <c r="AH290" s="93"/>
      <c r="AI290" s="93"/>
      <c r="AJ290" s="93"/>
      <c r="AK290" s="89"/>
      <c r="AL290" s="73"/>
      <c r="AM290" s="73"/>
      <c r="AN290" s="73"/>
      <c r="AO290" s="74"/>
      <c r="AP290" s="73"/>
      <c r="AQ290" s="80"/>
      <c r="AR290" s="73"/>
      <c r="AS290" s="96"/>
      <c r="AT290" s="94"/>
      <c r="AU290" s="94"/>
      <c r="AV290" s="94"/>
      <c r="AW290" s="99"/>
      <c r="AX290" s="98"/>
      <c r="AY290" s="90"/>
      <c r="AZ290" s="90"/>
      <c r="BA290" s="91"/>
      <c r="BB290" s="92"/>
      <c r="BC290" s="88"/>
      <c r="BD290" s="88"/>
      <c r="BE290" s="88"/>
      <c r="BF290" s="88"/>
      <c r="BG290" s="88"/>
      <c r="BH290" s="88"/>
      <c r="BI290" s="88"/>
      <c r="BJ290" s="88"/>
      <c r="BK290" s="88"/>
      <c r="BL290" s="88"/>
      <c r="BM290" s="88"/>
      <c r="BN290" s="88"/>
      <c r="BO290" s="88"/>
      <c r="BP290" s="88"/>
      <c r="BQ290" s="88"/>
    </row>
    <row r="291" spans="1:69" ht="15.75" customHeight="1" x14ac:dyDescent="0.2">
      <c r="A291" s="93"/>
      <c r="B291" s="93"/>
      <c r="C291" s="93"/>
      <c r="D291" s="102"/>
      <c r="E291" s="103"/>
      <c r="F291" s="93"/>
      <c r="G291" s="93"/>
      <c r="H291" s="93"/>
      <c r="I291" s="93"/>
      <c r="J291" s="93"/>
      <c r="K291" s="93"/>
      <c r="L291" s="93"/>
      <c r="M291" s="93"/>
      <c r="N291" s="93"/>
      <c r="O291" s="93"/>
      <c r="P291" s="93"/>
      <c r="Q291" s="101"/>
      <c r="R291" s="93"/>
      <c r="S291" s="93"/>
      <c r="T291" s="93"/>
      <c r="U291" s="93"/>
      <c r="V291" s="93"/>
      <c r="W291" s="93"/>
      <c r="X291" s="93"/>
      <c r="Y291" s="104"/>
      <c r="Z291" s="93"/>
      <c r="AA291" s="93"/>
      <c r="AB291" s="93"/>
      <c r="AC291" s="93"/>
      <c r="AD291" s="93"/>
      <c r="AE291" s="93"/>
      <c r="AF291" s="93"/>
      <c r="AG291" s="93"/>
      <c r="AH291" s="93"/>
      <c r="AI291" s="93"/>
      <c r="AJ291" s="93"/>
      <c r="AK291" s="89"/>
      <c r="AL291" s="73"/>
      <c r="AM291" s="73"/>
      <c r="AN291" s="73"/>
      <c r="AO291" s="74"/>
      <c r="AP291" s="73"/>
      <c r="AQ291" s="80"/>
      <c r="AR291" s="73"/>
      <c r="AS291" s="96"/>
      <c r="AT291" s="94"/>
      <c r="AU291" s="94"/>
      <c r="AV291" s="94"/>
      <c r="AW291" s="99"/>
      <c r="AX291" s="98"/>
      <c r="AY291" s="90"/>
      <c r="AZ291" s="90"/>
      <c r="BA291" s="91"/>
      <c r="BB291" s="92"/>
      <c r="BC291" s="88"/>
      <c r="BD291" s="88"/>
      <c r="BE291" s="88"/>
      <c r="BF291" s="88"/>
      <c r="BG291" s="88"/>
      <c r="BH291" s="88"/>
      <c r="BI291" s="88"/>
      <c r="BJ291" s="88"/>
      <c r="BK291" s="88"/>
      <c r="BL291" s="88"/>
      <c r="BM291" s="88"/>
      <c r="BN291" s="88"/>
      <c r="BO291" s="88"/>
      <c r="BP291" s="88"/>
      <c r="BQ291" s="88"/>
    </row>
    <row r="292" spans="1:69" ht="15.75" customHeight="1" x14ac:dyDescent="0.2">
      <c r="A292" s="93"/>
      <c r="B292" s="93"/>
      <c r="C292" s="93"/>
      <c r="D292" s="102"/>
      <c r="E292" s="103"/>
      <c r="F292" s="93"/>
      <c r="G292" s="93"/>
      <c r="H292" s="93"/>
      <c r="I292" s="93"/>
      <c r="J292" s="93"/>
      <c r="K292" s="93"/>
      <c r="L292" s="93"/>
      <c r="M292" s="93"/>
      <c r="N292" s="93"/>
      <c r="O292" s="93"/>
      <c r="P292" s="93"/>
      <c r="Q292" s="101"/>
      <c r="R292" s="93"/>
      <c r="S292" s="93"/>
      <c r="T292" s="93"/>
      <c r="U292" s="93"/>
      <c r="V292" s="93"/>
      <c r="W292" s="93"/>
      <c r="X292" s="93"/>
      <c r="Y292" s="104"/>
      <c r="Z292" s="93"/>
      <c r="AA292" s="93"/>
      <c r="AB292" s="93"/>
      <c r="AC292" s="93"/>
      <c r="AD292" s="93"/>
      <c r="AE292" s="93"/>
      <c r="AF292" s="93"/>
      <c r="AG292" s="93"/>
      <c r="AH292" s="93"/>
      <c r="AI292" s="93"/>
      <c r="AJ292" s="93"/>
      <c r="AK292" s="89"/>
      <c r="AL292" s="73"/>
      <c r="AM292" s="73"/>
      <c r="AN292" s="73"/>
      <c r="AO292" s="74"/>
      <c r="AP292" s="73"/>
      <c r="AQ292" s="80"/>
      <c r="AR292" s="73"/>
      <c r="AS292" s="96"/>
      <c r="AT292" s="94"/>
      <c r="AU292" s="94"/>
      <c r="AV292" s="94"/>
      <c r="AW292" s="99"/>
      <c r="AX292" s="98"/>
      <c r="AY292" s="90"/>
      <c r="AZ292" s="90"/>
      <c r="BA292" s="91"/>
      <c r="BB292" s="92"/>
      <c r="BC292" s="88"/>
      <c r="BD292" s="88"/>
      <c r="BE292" s="88"/>
      <c r="BF292" s="88"/>
      <c r="BG292" s="88"/>
      <c r="BH292" s="88"/>
      <c r="BI292" s="88"/>
      <c r="BJ292" s="88"/>
      <c r="BK292" s="88"/>
      <c r="BL292" s="88"/>
      <c r="BM292" s="88"/>
      <c r="BN292" s="88"/>
      <c r="BO292" s="88"/>
      <c r="BP292" s="88"/>
      <c r="BQ292" s="88"/>
    </row>
    <row r="293" spans="1:69" ht="15.75" customHeight="1" x14ac:dyDescent="0.2">
      <c r="A293" s="93"/>
      <c r="B293" s="93"/>
      <c r="C293" s="93"/>
      <c r="D293" s="102"/>
      <c r="E293" s="103"/>
      <c r="F293" s="93"/>
      <c r="G293" s="93"/>
      <c r="H293" s="93"/>
      <c r="I293" s="93"/>
      <c r="J293" s="93"/>
      <c r="K293" s="93"/>
      <c r="L293" s="93"/>
      <c r="M293" s="93"/>
      <c r="N293" s="93"/>
      <c r="O293" s="93"/>
      <c r="P293" s="93"/>
      <c r="Q293" s="101"/>
      <c r="R293" s="93"/>
      <c r="S293" s="93"/>
      <c r="T293" s="93"/>
      <c r="U293" s="93"/>
      <c r="V293" s="93"/>
      <c r="W293" s="93"/>
      <c r="X293" s="93"/>
      <c r="Y293" s="104"/>
      <c r="Z293" s="93"/>
      <c r="AA293" s="93"/>
      <c r="AB293" s="93"/>
      <c r="AC293" s="93"/>
      <c r="AD293" s="93"/>
      <c r="AE293" s="93"/>
      <c r="AF293" s="93"/>
      <c r="AG293" s="93"/>
      <c r="AH293" s="93"/>
      <c r="AI293" s="93"/>
      <c r="AJ293" s="93"/>
      <c r="AK293" s="89"/>
      <c r="AL293" s="73"/>
      <c r="AM293" s="73"/>
      <c r="AN293" s="73"/>
      <c r="AO293" s="74"/>
      <c r="AP293" s="73"/>
      <c r="AQ293" s="80"/>
      <c r="AR293" s="73"/>
      <c r="AS293" s="96"/>
      <c r="AT293" s="94"/>
      <c r="AU293" s="94"/>
      <c r="AV293" s="94"/>
      <c r="AW293" s="99"/>
      <c r="AX293" s="98"/>
      <c r="AY293" s="90"/>
      <c r="AZ293" s="90"/>
      <c r="BA293" s="91"/>
      <c r="BB293" s="92"/>
      <c r="BC293" s="88"/>
      <c r="BD293" s="88"/>
      <c r="BE293" s="88"/>
      <c r="BF293" s="88"/>
      <c r="BG293" s="88"/>
      <c r="BH293" s="88"/>
      <c r="BI293" s="88"/>
      <c r="BJ293" s="88"/>
      <c r="BK293" s="88"/>
      <c r="BL293" s="88"/>
      <c r="BM293" s="88"/>
      <c r="BN293" s="88"/>
      <c r="BO293" s="88"/>
      <c r="BP293" s="88"/>
      <c r="BQ293" s="88"/>
    </row>
    <row r="294" spans="1:69" ht="15.75" customHeight="1" x14ac:dyDescent="0.2">
      <c r="A294" s="93"/>
      <c r="B294" s="93"/>
      <c r="C294" s="93"/>
      <c r="D294" s="102"/>
      <c r="E294" s="103"/>
      <c r="F294" s="93"/>
      <c r="G294" s="93"/>
      <c r="H294" s="93"/>
      <c r="I294" s="93"/>
      <c r="J294" s="93"/>
      <c r="K294" s="93"/>
      <c r="L294" s="93"/>
      <c r="M294" s="93"/>
      <c r="N294" s="93"/>
      <c r="O294" s="93"/>
      <c r="P294" s="93"/>
      <c r="Q294" s="101"/>
      <c r="R294" s="93"/>
      <c r="S294" s="93"/>
      <c r="T294" s="93"/>
      <c r="U294" s="93"/>
      <c r="V294" s="93"/>
      <c r="W294" s="93"/>
      <c r="X294" s="93"/>
      <c r="Y294" s="104"/>
      <c r="Z294" s="93"/>
      <c r="AA294" s="93"/>
      <c r="AB294" s="93"/>
      <c r="AC294" s="93"/>
      <c r="AD294" s="93"/>
      <c r="AE294" s="93"/>
      <c r="AF294" s="93"/>
      <c r="AG294" s="93"/>
      <c r="AH294" s="93"/>
      <c r="AI294" s="93"/>
      <c r="AJ294" s="93"/>
      <c r="AK294" s="89"/>
      <c r="AL294" s="73"/>
      <c r="AM294" s="73"/>
      <c r="AN294" s="73"/>
      <c r="AO294" s="74"/>
      <c r="AP294" s="73"/>
      <c r="AQ294" s="80"/>
      <c r="AR294" s="73"/>
      <c r="AS294" s="96"/>
      <c r="AT294" s="94"/>
      <c r="AU294" s="94"/>
      <c r="AV294" s="94"/>
      <c r="AW294" s="99"/>
      <c r="AX294" s="98"/>
      <c r="AY294" s="90"/>
      <c r="AZ294" s="90"/>
      <c r="BA294" s="91"/>
      <c r="BB294" s="92"/>
      <c r="BC294" s="88"/>
      <c r="BD294" s="88"/>
      <c r="BE294" s="88"/>
      <c r="BF294" s="88"/>
      <c r="BG294" s="88"/>
      <c r="BH294" s="88"/>
      <c r="BI294" s="88"/>
      <c r="BJ294" s="88"/>
      <c r="BK294" s="88"/>
      <c r="BL294" s="88"/>
      <c r="BM294" s="88"/>
      <c r="BN294" s="88"/>
      <c r="BO294" s="88"/>
      <c r="BP294" s="88"/>
      <c r="BQ294" s="88"/>
    </row>
    <row r="295" spans="1:69" ht="15.75" customHeight="1" x14ac:dyDescent="0.2">
      <c r="A295" s="93"/>
      <c r="B295" s="93"/>
      <c r="C295" s="93"/>
      <c r="D295" s="102"/>
      <c r="E295" s="103"/>
      <c r="F295" s="93"/>
      <c r="G295" s="93"/>
      <c r="H295" s="93"/>
      <c r="I295" s="93"/>
      <c r="J295" s="93"/>
      <c r="K295" s="93"/>
      <c r="L295" s="93"/>
      <c r="M295" s="93"/>
      <c r="N295" s="93"/>
      <c r="O295" s="93"/>
      <c r="P295" s="93"/>
      <c r="Q295" s="101"/>
      <c r="R295" s="93"/>
      <c r="S295" s="93"/>
      <c r="T295" s="93"/>
      <c r="U295" s="93"/>
      <c r="V295" s="93"/>
      <c r="W295" s="93"/>
      <c r="X295" s="93"/>
      <c r="Y295" s="104"/>
      <c r="Z295" s="93"/>
      <c r="AA295" s="93"/>
      <c r="AB295" s="93"/>
      <c r="AC295" s="93"/>
      <c r="AD295" s="93"/>
      <c r="AE295" s="93"/>
      <c r="AF295" s="93"/>
      <c r="AG295" s="93"/>
      <c r="AH295" s="93"/>
      <c r="AI295" s="93"/>
      <c r="AJ295" s="93"/>
      <c r="AK295" s="89"/>
      <c r="AL295" s="73"/>
      <c r="AM295" s="73"/>
      <c r="AN295" s="73"/>
      <c r="AO295" s="74"/>
      <c r="AP295" s="73"/>
      <c r="AQ295" s="80"/>
      <c r="AR295" s="73"/>
      <c r="AS295" s="96"/>
      <c r="AT295" s="94"/>
      <c r="AU295" s="94"/>
      <c r="AV295" s="94"/>
      <c r="AW295" s="99"/>
      <c r="AX295" s="98"/>
      <c r="AY295" s="90"/>
      <c r="AZ295" s="90"/>
      <c r="BA295" s="91"/>
      <c r="BB295" s="92"/>
      <c r="BC295" s="88"/>
      <c r="BD295" s="88"/>
      <c r="BE295" s="88"/>
      <c r="BF295" s="88"/>
      <c r="BG295" s="88"/>
      <c r="BH295" s="88"/>
      <c r="BI295" s="88"/>
      <c r="BJ295" s="88"/>
      <c r="BK295" s="88"/>
      <c r="BL295" s="88"/>
      <c r="BM295" s="88"/>
      <c r="BN295" s="88"/>
      <c r="BO295" s="88"/>
      <c r="BP295" s="88"/>
      <c r="BQ295" s="88"/>
    </row>
    <row r="296" spans="1:69" ht="15.75" customHeight="1" x14ac:dyDescent="0.2">
      <c r="A296" s="93"/>
      <c r="B296" s="93"/>
      <c r="C296" s="93"/>
      <c r="D296" s="102"/>
      <c r="E296" s="103"/>
      <c r="F296" s="93"/>
      <c r="G296" s="93"/>
      <c r="H296" s="93"/>
      <c r="I296" s="93"/>
      <c r="J296" s="93"/>
      <c r="K296" s="93"/>
      <c r="L296" s="93"/>
      <c r="M296" s="93"/>
      <c r="N296" s="93"/>
      <c r="O296" s="93"/>
      <c r="P296" s="93"/>
      <c r="Q296" s="101"/>
      <c r="R296" s="93"/>
      <c r="S296" s="93"/>
      <c r="T296" s="93"/>
      <c r="U296" s="93"/>
      <c r="V296" s="93"/>
      <c r="W296" s="93"/>
      <c r="X296" s="93"/>
      <c r="Y296" s="104"/>
      <c r="Z296" s="93"/>
      <c r="AA296" s="93"/>
      <c r="AB296" s="93"/>
      <c r="AC296" s="93"/>
      <c r="AD296" s="93"/>
      <c r="AE296" s="93"/>
      <c r="AF296" s="93"/>
      <c r="AG296" s="93"/>
      <c r="AH296" s="93"/>
      <c r="AI296" s="93"/>
      <c r="AJ296" s="93"/>
      <c r="AK296" s="89"/>
      <c r="AL296" s="73"/>
      <c r="AM296" s="73"/>
      <c r="AN296" s="73"/>
      <c r="AO296" s="74"/>
      <c r="AP296" s="73"/>
      <c r="AQ296" s="80"/>
      <c r="AR296" s="73"/>
      <c r="AS296" s="96"/>
      <c r="AT296" s="94"/>
      <c r="AU296" s="94"/>
      <c r="AV296" s="94"/>
      <c r="AW296" s="99"/>
      <c r="AX296" s="98"/>
      <c r="AY296" s="90"/>
      <c r="AZ296" s="90"/>
      <c r="BA296" s="91"/>
      <c r="BB296" s="92"/>
      <c r="BC296" s="88"/>
      <c r="BD296" s="88"/>
      <c r="BE296" s="88"/>
      <c r="BF296" s="88"/>
      <c r="BG296" s="88"/>
      <c r="BH296" s="88"/>
      <c r="BI296" s="88"/>
      <c r="BJ296" s="88"/>
      <c r="BK296" s="88"/>
      <c r="BL296" s="88"/>
      <c r="BM296" s="88"/>
      <c r="BN296" s="88"/>
      <c r="BO296" s="88"/>
      <c r="BP296" s="88"/>
      <c r="BQ296" s="88"/>
    </row>
    <row r="297" spans="1:69" ht="15.75" customHeight="1" x14ac:dyDescent="0.2">
      <c r="A297" s="93"/>
      <c r="B297" s="93"/>
      <c r="C297" s="93"/>
      <c r="D297" s="102"/>
      <c r="E297" s="103"/>
      <c r="F297" s="93"/>
      <c r="G297" s="93"/>
      <c r="H297" s="93"/>
      <c r="I297" s="93"/>
      <c r="J297" s="93"/>
      <c r="K297" s="93"/>
      <c r="L297" s="93"/>
      <c r="M297" s="93"/>
      <c r="N297" s="93"/>
      <c r="O297" s="93"/>
      <c r="P297" s="93"/>
      <c r="Q297" s="101"/>
      <c r="R297" s="93"/>
      <c r="S297" s="93"/>
      <c r="T297" s="93"/>
      <c r="U297" s="93"/>
      <c r="V297" s="93"/>
      <c r="W297" s="93"/>
      <c r="X297" s="93"/>
      <c r="Y297" s="104"/>
      <c r="Z297" s="93"/>
      <c r="AA297" s="93"/>
      <c r="AB297" s="93"/>
      <c r="AC297" s="93"/>
      <c r="AD297" s="93"/>
      <c r="AE297" s="93"/>
      <c r="AF297" s="93"/>
      <c r="AG297" s="93"/>
      <c r="AH297" s="93"/>
      <c r="AI297" s="93"/>
      <c r="AJ297" s="93"/>
      <c r="AK297" s="89"/>
      <c r="AL297" s="73"/>
      <c r="AM297" s="73"/>
      <c r="AN297" s="73"/>
      <c r="AO297" s="74"/>
      <c r="AP297" s="73"/>
      <c r="AQ297" s="80"/>
      <c r="AR297" s="73"/>
      <c r="AS297" s="96"/>
      <c r="AT297" s="94"/>
      <c r="AU297" s="94"/>
      <c r="AV297" s="94"/>
      <c r="AW297" s="99"/>
      <c r="AX297" s="98"/>
      <c r="AY297" s="90"/>
      <c r="AZ297" s="90"/>
      <c r="BA297" s="91"/>
      <c r="BB297" s="92"/>
      <c r="BC297" s="88"/>
      <c r="BD297" s="88"/>
      <c r="BE297" s="88"/>
      <c r="BF297" s="88"/>
      <c r="BG297" s="88"/>
      <c r="BH297" s="88"/>
      <c r="BI297" s="88"/>
      <c r="BJ297" s="88"/>
      <c r="BK297" s="88"/>
      <c r="BL297" s="88"/>
      <c r="BM297" s="88"/>
      <c r="BN297" s="88"/>
      <c r="BO297" s="88"/>
      <c r="BP297" s="88"/>
      <c r="BQ297" s="88"/>
    </row>
    <row r="298" spans="1:69" ht="15.75" customHeight="1" x14ac:dyDescent="0.2">
      <c r="A298" s="93"/>
      <c r="B298" s="93"/>
      <c r="C298" s="93"/>
      <c r="D298" s="102"/>
      <c r="E298" s="103"/>
      <c r="F298" s="93"/>
      <c r="G298" s="93"/>
      <c r="H298" s="93"/>
      <c r="I298" s="93"/>
      <c r="J298" s="93"/>
      <c r="K298" s="93"/>
      <c r="L298" s="93"/>
      <c r="M298" s="93"/>
      <c r="N298" s="93"/>
      <c r="O298" s="93"/>
      <c r="P298" s="93"/>
      <c r="Q298" s="101"/>
      <c r="R298" s="93"/>
      <c r="S298" s="93"/>
      <c r="T298" s="93"/>
      <c r="U298" s="93"/>
      <c r="V298" s="93"/>
      <c r="W298" s="93"/>
      <c r="X298" s="93"/>
      <c r="Y298" s="104"/>
      <c r="Z298" s="93"/>
      <c r="AA298" s="93"/>
      <c r="AB298" s="93"/>
      <c r="AC298" s="93"/>
      <c r="AD298" s="93"/>
      <c r="AE298" s="93"/>
      <c r="AF298" s="93"/>
      <c r="AG298" s="93"/>
      <c r="AH298" s="93"/>
      <c r="AI298" s="93"/>
      <c r="AJ298" s="93"/>
      <c r="AK298" s="89"/>
      <c r="AL298" s="73"/>
      <c r="AM298" s="73"/>
      <c r="AN298" s="73"/>
      <c r="AO298" s="74"/>
      <c r="AP298" s="73"/>
      <c r="AQ298" s="80"/>
      <c r="AR298" s="73"/>
      <c r="AS298" s="96"/>
      <c r="AT298" s="94"/>
      <c r="AU298" s="94"/>
      <c r="AV298" s="94"/>
      <c r="AW298" s="99"/>
      <c r="AX298" s="98"/>
      <c r="AY298" s="90"/>
      <c r="AZ298" s="90"/>
      <c r="BA298" s="91"/>
      <c r="BB298" s="92"/>
      <c r="BC298" s="88"/>
      <c r="BD298" s="88"/>
      <c r="BE298" s="88"/>
      <c r="BF298" s="88"/>
      <c r="BG298" s="88"/>
      <c r="BH298" s="88"/>
      <c r="BI298" s="88"/>
      <c r="BJ298" s="88"/>
      <c r="BK298" s="88"/>
      <c r="BL298" s="88"/>
      <c r="BM298" s="88"/>
      <c r="BN298" s="88"/>
      <c r="BO298" s="88"/>
      <c r="BP298" s="88"/>
      <c r="BQ298" s="88"/>
    </row>
    <row r="299" spans="1:69" ht="15.75" customHeight="1" x14ac:dyDescent="0.2">
      <c r="A299" s="93"/>
      <c r="B299" s="93"/>
      <c r="C299" s="93"/>
      <c r="D299" s="102"/>
      <c r="E299" s="103"/>
      <c r="F299" s="93"/>
      <c r="G299" s="93"/>
      <c r="H299" s="93"/>
      <c r="I299" s="93"/>
      <c r="J299" s="93"/>
      <c r="K299" s="93"/>
      <c r="L299" s="93"/>
      <c r="M299" s="93"/>
      <c r="N299" s="93"/>
      <c r="O299" s="93"/>
      <c r="P299" s="93"/>
      <c r="Q299" s="101"/>
      <c r="R299" s="93"/>
      <c r="S299" s="93"/>
      <c r="T299" s="93"/>
      <c r="U299" s="93"/>
      <c r="V299" s="93"/>
      <c r="W299" s="93"/>
      <c r="X299" s="93"/>
      <c r="Y299" s="104"/>
      <c r="Z299" s="93"/>
      <c r="AA299" s="93"/>
      <c r="AB299" s="93"/>
      <c r="AC299" s="93"/>
      <c r="AD299" s="93"/>
      <c r="AE299" s="93"/>
      <c r="AF299" s="93"/>
      <c r="AG299" s="93"/>
      <c r="AH299" s="93"/>
      <c r="AI299" s="93"/>
      <c r="AJ299" s="93"/>
      <c r="AK299" s="89"/>
      <c r="AL299" s="73"/>
      <c r="AM299" s="73"/>
      <c r="AN299" s="73"/>
      <c r="AO299" s="74"/>
      <c r="AP299" s="73"/>
      <c r="AQ299" s="80"/>
      <c r="AR299" s="73"/>
      <c r="AS299" s="96"/>
      <c r="AT299" s="94"/>
      <c r="AU299" s="94"/>
      <c r="AV299" s="94"/>
      <c r="AW299" s="99"/>
      <c r="AX299" s="98"/>
      <c r="AY299" s="90"/>
      <c r="AZ299" s="90"/>
      <c r="BA299" s="91"/>
      <c r="BB299" s="92"/>
      <c r="BC299" s="88"/>
      <c r="BD299" s="88"/>
      <c r="BE299" s="88"/>
      <c r="BF299" s="88"/>
      <c r="BG299" s="88"/>
      <c r="BH299" s="88"/>
      <c r="BI299" s="88"/>
      <c r="BJ299" s="88"/>
      <c r="BK299" s="88"/>
      <c r="BL299" s="88"/>
      <c r="BM299" s="88"/>
      <c r="BN299" s="88"/>
      <c r="BO299" s="88"/>
      <c r="BP299" s="88"/>
      <c r="BQ299" s="88"/>
    </row>
    <row r="300" spans="1:69" ht="15.75" customHeight="1" x14ac:dyDescent="0.2">
      <c r="A300" s="93"/>
      <c r="B300" s="93"/>
      <c r="C300" s="93"/>
      <c r="D300" s="102"/>
      <c r="E300" s="103"/>
      <c r="F300" s="93"/>
      <c r="G300" s="93"/>
      <c r="H300" s="93"/>
      <c r="I300" s="93"/>
      <c r="J300" s="93"/>
      <c r="K300" s="93"/>
      <c r="L300" s="93"/>
      <c r="M300" s="93"/>
      <c r="N300" s="93"/>
      <c r="O300" s="93"/>
      <c r="P300" s="93"/>
      <c r="Q300" s="101"/>
      <c r="R300" s="93"/>
      <c r="S300" s="93"/>
      <c r="T300" s="93"/>
      <c r="U300" s="93"/>
      <c r="V300" s="93"/>
      <c r="W300" s="93"/>
      <c r="X300" s="93"/>
      <c r="Y300" s="104"/>
      <c r="Z300" s="93"/>
      <c r="AA300" s="93"/>
      <c r="AB300" s="93"/>
      <c r="AC300" s="93"/>
      <c r="AD300" s="93"/>
      <c r="AE300" s="93"/>
      <c r="AF300" s="93"/>
      <c r="AG300" s="93"/>
      <c r="AH300" s="93"/>
      <c r="AI300" s="93"/>
      <c r="AJ300" s="93"/>
      <c r="AK300" s="89"/>
      <c r="AL300" s="73"/>
      <c r="AM300" s="73"/>
      <c r="AN300" s="73"/>
      <c r="AO300" s="74"/>
      <c r="AP300" s="73"/>
      <c r="AQ300" s="80"/>
      <c r="AR300" s="73"/>
      <c r="AS300" s="96"/>
      <c r="AT300" s="94"/>
      <c r="AU300" s="94"/>
      <c r="AV300" s="94"/>
      <c r="AW300" s="99"/>
      <c r="AX300" s="98"/>
      <c r="AY300" s="90"/>
      <c r="AZ300" s="90"/>
      <c r="BA300" s="91"/>
      <c r="BB300" s="92"/>
      <c r="BC300" s="88"/>
      <c r="BD300" s="88"/>
      <c r="BE300" s="88"/>
      <c r="BF300" s="88"/>
      <c r="BG300" s="88"/>
      <c r="BH300" s="88"/>
      <c r="BI300" s="88"/>
      <c r="BJ300" s="88"/>
      <c r="BK300" s="88"/>
      <c r="BL300" s="88"/>
      <c r="BM300" s="88"/>
      <c r="BN300" s="88"/>
      <c r="BO300" s="88"/>
      <c r="BP300" s="88"/>
      <c r="BQ300" s="88"/>
    </row>
    <row r="301" spans="1:69" ht="15.75" customHeight="1" x14ac:dyDescent="0.2">
      <c r="A301" s="93"/>
      <c r="B301" s="93"/>
      <c r="C301" s="93"/>
      <c r="D301" s="102"/>
      <c r="E301" s="103"/>
      <c r="F301" s="93"/>
      <c r="G301" s="93"/>
      <c r="H301" s="93"/>
      <c r="I301" s="93"/>
      <c r="J301" s="93"/>
      <c r="K301" s="93"/>
      <c r="L301" s="93"/>
      <c r="M301" s="93"/>
      <c r="N301" s="93"/>
      <c r="O301" s="93"/>
      <c r="P301" s="93"/>
      <c r="Q301" s="101"/>
      <c r="R301" s="93"/>
      <c r="S301" s="93"/>
      <c r="T301" s="93"/>
      <c r="U301" s="93"/>
      <c r="V301" s="93"/>
      <c r="W301" s="93"/>
      <c r="X301" s="93"/>
      <c r="Y301" s="104"/>
      <c r="Z301" s="93"/>
      <c r="AA301" s="93"/>
      <c r="AB301" s="93"/>
      <c r="AC301" s="93"/>
      <c r="AD301" s="93"/>
      <c r="AE301" s="93"/>
      <c r="AF301" s="93"/>
      <c r="AG301" s="93"/>
      <c r="AH301" s="93"/>
      <c r="AI301" s="93"/>
      <c r="AJ301" s="93"/>
      <c r="AK301" s="89"/>
      <c r="AL301" s="73"/>
      <c r="AM301" s="73"/>
      <c r="AN301" s="73"/>
      <c r="AO301" s="74"/>
      <c r="AP301" s="73"/>
      <c r="AQ301" s="80"/>
      <c r="AR301" s="73"/>
      <c r="AS301" s="96"/>
      <c r="AT301" s="94"/>
      <c r="AU301" s="94"/>
      <c r="AV301" s="94"/>
      <c r="AW301" s="99"/>
      <c r="AX301" s="98"/>
      <c r="AY301" s="90"/>
      <c r="AZ301" s="90"/>
      <c r="BA301" s="91"/>
      <c r="BB301" s="92"/>
      <c r="BC301" s="88"/>
      <c r="BD301" s="88"/>
      <c r="BE301" s="88"/>
      <c r="BF301" s="88"/>
      <c r="BG301" s="88"/>
      <c r="BH301" s="88"/>
      <c r="BI301" s="88"/>
      <c r="BJ301" s="88"/>
      <c r="BK301" s="88"/>
      <c r="BL301" s="88"/>
      <c r="BM301" s="88"/>
      <c r="BN301" s="88"/>
      <c r="BO301" s="88"/>
      <c r="BP301" s="88"/>
      <c r="BQ301" s="88"/>
    </row>
    <row r="302" spans="1:69" ht="15.75" customHeight="1" x14ac:dyDescent="0.2">
      <c r="A302" s="93"/>
      <c r="B302" s="93"/>
      <c r="C302" s="93"/>
      <c r="D302" s="102"/>
      <c r="E302" s="103"/>
      <c r="F302" s="93"/>
      <c r="G302" s="93"/>
      <c r="H302" s="93"/>
      <c r="I302" s="93"/>
      <c r="J302" s="93"/>
      <c r="K302" s="93"/>
      <c r="L302" s="93"/>
      <c r="M302" s="93"/>
      <c r="N302" s="93"/>
      <c r="O302" s="93"/>
      <c r="P302" s="93"/>
      <c r="Q302" s="101"/>
      <c r="R302" s="93"/>
      <c r="S302" s="93"/>
      <c r="T302" s="93"/>
      <c r="U302" s="93"/>
      <c r="V302" s="93"/>
      <c r="W302" s="93"/>
      <c r="X302" s="93"/>
      <c r="Y302" s="104"/>
      <c r="Z302" s="93"/>
      <c r="AA302" s="93"/>
      <c r="AB302" s="93"/>
      <c r="AC302" s="93"/>
      <c r="AD302" s="93"/>
      <c r="AE302" s="93"/>
      <c r="AF302" s="93"/>
      <c r="AG302" s="93"/>
      <c r="AH302" s="93"/>
      <c r="AI302" s="93"/>
      <c r="AJ302" s="93"/>
      <c r="AK302" s="89"/>
      <c r="AL302" s="73"/>
      <c r="AM302" s="73"/>
      <c r="AN302" s="73"/>
      <c r="AO302" s="74"/>
      <c r="AP302" s="73"/>
      <c r="AQ302" s="80"/>
      <c r="AR302" s="73"/>
      <c r="AS302" s="96"/>
      <c r="AT302" s="94"/>
      <c r="AU302" s="94"/>
      <c r="AV302" s="94"/>
      <c r="AW302" s="99"/>
      <c r="AX302" s="98"/>
      <c r="AY302" s="90"/>
      <c r="AZ302" s="90"/>
      <c r="BA302" s="91"/>
      <c r="BB302" s="92"/>
      <c r="BC302" s="88"/>
      <c r="BD302" s="88"/>
      <c r="BE302" s="88"/>
      <c r="BF302" s="88"/>
      <c r="BG302" s="88"/>
      <c r="BH302" s="88"/>
      <c r="BI302" s="88"/>
      <c r="BJ302" s="88"/>
      <c r="BK302" s="88"/>
      <c r="BL302" s="88"/>
      <c r="BM302" s="88"/>
      <c r="BN302" s="88"/>
      <c r="BO302" s="88"/>
      <c r="BP302" s="88"/>
      <c r="BQ302" s="88"/>
    </row>
    <row r="303" spans="1:69" ht="15.75" customHeight="1" x14ac:dyDescent="0.2">
      <c r="A303" s="93"/>
      <c r="B303" s="93"/>
      <c r="C303" s="93"/>
      <c r="D303" s="102"/>
      <c r="E303" s="103"/>
      <c r="F303" s="93"/>
      <c r="G303" s="93"/>
      <c r="H303" s="93"/>
      <c r="I303" s="93"/>
      <c r="J303" s="93"/>
      <c r="K303" s="93"/>
      <c r="L303" s="93"/>
      <c r="M303" s="93"/>
      <c r="N303" s="93"/>
      <c r="O303" s="93"/>
      <c r="P303" s="93"/>
      <c r="Q303" s="101"/>
      <c r="R303" s="93"/>
      <c r="S303" s="93"/>
      <c r="T303" s="93"/>
      <c r="U303" s="93"/>
      <c r="V303" s="93"/>
      <c r="W303" s="93"/>
      <c r="X303" s="93"/>
      <c r="Y303" s="104"/>
      <c r="Z303" s="93"/>
      <c r="AA303" s="93"/>
      <c r="AB303" s="93"/>
      <c r="AC303" s="93"/>
      <c r="AD303" s="93"/>
      <c r="AE303" s="93"/>
      <c r="AF303" s="93"/>
      <c r="AG303" s="93"/>
      <c r="AH303" s="93"/>
      <c r="AI303" s="93"/>
      <c r="AJ303" s="93"/>
      <c r="AK303" s="89"/>
      <c r="AL303" s="73"/>
      <c r="AM303" s="73"/>
      <c r="AN303" s="73"/>
      <c r="AO303" s="74"/>
      <c r="AP303" s="73"/>
      <c r="AQ303" s="80"/>
      <c r="AR303" s="73"/>
      <c r="AS303" s="96"/>
      <c r="AT303" s="94"/>
      <c r="AU303" s="94"/>
      <c r="AV303" s="94"/>
      <c r="AW303" s="99"/>
      <c r="AX303" s="98"/>
      <c r="AY303" s="90"/>
      <c r="AZ303" s="90"/>
      <c r="BA303" s="91"/>
      <c r="BB303" s="92"/>
      <c r="BC303" s="88"/>
      <c r="BD303" s="88"/>
      <c r="BE303" s="88"/>
      <c r="BF303" s="88"/>
      <c r="BG303" s="88"/>
      <c r="BH303" s="88"/>
      <c r="BI303" s="88"/>
      <c r="BJ303" s="88"/>
      <c r="BK303" s="88"/>
      <c r="BL303" s="88"/>
      <c r="BM303" s="88"/>
      <c r="BN303" s="88"/>
      <c r="BO303" s="88"/>
      <c r="BP303" s="88"/>
      <c r="BQ303" s="88"/>
    </row>
    <row r="304" spans="1:69" ht="15.75" customHeight="1" x14ac:dyDescent="0.2">
      <c r="A304" s="93"/>
      <c r="B304" s="93"/>
      <c r="C304" s="93"/>
      <c r="D304" s="102"/>
      <c r="E304" s="103"/>
      <c r="F304" s="93"/>
      <c r="G304" s="93"/>
      <c r="H304" s="93"/>
      <c r="I304" s="93"/>
      <c r="J304" s="93"/>
      <c r="K304" s="93"/>
      <c r="L304" s="93"/>
      <c r="M304" s="93"/>
      <c r="N304" s="93"/>
      <c r="O304" s="93"/>
      <c r="P304" s="93"/>
      <c r="Q304" s="101"/>
      <c r="R304" s="93"/>
      <c r="S304" s="93"/>
      <c r="T304" s="93"/>
      <c r="U304" s="93"/>
      <c r="V304" s="93"/>
      <c r="W304" s="93"/>
      <c r="X304" s="93"/>
      <c r="Y304" s="104"/>
      <c r="Z304" s="93"/>
      <c r="AA304" s="93"/>
      <c r="AB304" s="93"/>
      <c r="AC304" s="93"/>
      <c r="AD304" s="93"/>
      <c r="AE304" s="93"/>
      <c r="AF304" s="93"/>
      <c r="AG304" s="93"/>
      <c r="AH304" s="93"/>
      <c r="AI304" s="93"/>
      <c r="AJ304" s="93"/>
      <c r="AK304" s="89"/>
      <c r="AL304" s="73"/>
      <c r="AM304" s="73"/>
      <c r="AN304" s="73"/>
      <c r="AO304" s="74"/>
      <c r="AP304" s="73"/>
      <c r="AQ304" s="80"/>
      <c r="AR304" s="73"/>
      <c r="AS304" s="96"/>
      <c r="AT304" s="94"/>
      <c r="AU304" s="94"/>
      <c r="AV304" s="94"/>
      <c r="AW304" s="99"/>
      <c r="AX304" s="98"/>
      <c r="AY304" s="90"/>
      <c r="AZ304" s="90"/>
      <c r="BA304" s="91"/>
      <c r="BB304" s="92"/>
      <c r="BC304" s="88"/>
      <c r="BD304" s="88"/>
      <c r="BE304" s="88"/>
      <c r="BF304" s="88"/>
      <c r="BG304" s="88"/>
      <c r="BH304" s="88"/>
      <c r="BI304" s="88"/>
      <c r="BJ304" s="88"/>
      <c r="BK304" s="88"/>
      <c r="BL304" s="88"/>
      <c r="BM304" s="88"/>
      <c r="BN304" s="88"/>
      <c r="BO304" s="88"/>
      <c r="BP304" s="88"/>
      <c r="BQ304" s="88"/>
    </row>
    <row r="305" spans="1:69" ht="15.75" customHeight="1" x14ac:dyDescent="0.2">
      <c r="A305" s="93"/>
      <c r="B305" s="93"/>
      <c r="C305" s="93"/>
      <c r="D305" s="102"/>
      <c r="E305" s="103"/>
      <c r="F305" s="93"/>
      <c r="G305" s="93"/>
      <c r="H305" s="93"/>
      <c r="I305" s="93"/>
      <c r="J305" s="93"/>
      <c r="K305" s="93"/>
      <c r="L305" s="93"/>
      <c r="M305" s="93"/>
      <c r="N305" s="93"/>
      <c r="O305" s="93"/>
      <c r="P305" s="93"/>
      <c r="Q305" s="101"/>
      <c r="R305" s="93"/>
      <c r="S305" s="93"/>
      <c r="T305" s="93"/>
      <c r="U305" s="93"/>
      <c r="V305" s="93"/>
      <c r="W305" s="93"/>
      <c r="X305" s="93"/>
      <c r="Y305" s="104"/>
      <c r="Z305" s="93"/>
      <c r="AA305" s="93"/>
      <c r="AB305" s="93"/>
      <c r="AC305" s="93"/>
      <c r="AD305" s="93"/>
      <c r="AE305" s="93"/>
      <c r="AF305" s="93"/>
      <c r="AG305" s="93"/>
      <c r="AH305" s="93"/>
      <c r="AI305" s="93"/>
      <c r="AJ305" s="93"/>
      <c r="AK305" s="89"/>
      <c r="AL305" s="73"/>
      <c r="AM305" s="73"/>
      <c r="AN305" s="73"/>
      <c r="AO305" s="74"/>
      <c r="AP305" s="73"/>
      <c r="AQ305" s="80"/>
      <c r="AR305" s="73"/>
      <c r="AS305" s="96"/>
      <c r="AT305" s="94"/>
      <c r="AU305" s="94"/>
      <c r="AV305" s="94"/>
      <c r="AW305" s="99"/>
      <c r="AX305" s="98"/>
      <c r="AY305" s="90"/>
      <c r="AZ305" s="90"/>
      <c r="BA305" s="91"/>
      <c r="BB305" s="92"/>
      <c r="BC305" s="88"/>
      <c r="BD305" s="88"/>
      <c r="BE305" s="88"/>
      <c r="BF305" s="88"/>
      <c r="BG305" s="88"/>
      <c r="BH305" s="88"/>
      <c r="BI305" s="88"/>
      <c r="BJ305" s="88"/>
      <c r="BK305" s="88"/>
      <c r="BL305" s="88"/>
      <c r="BM305" s="88"/>
      <c r="BN305" s="88"/>
      <c r="BO305" s="88"/>
      <c r="BP305" s="88"/>
      <c r="BQ305" s="88"/>
    </row>
    <row r="306" spans="1:69" ht="15.75" customHeight="1" x14ac:dyDescent="0.2">
      <c r="A306" s="93"/>
      <c r="B306" s="93"/>
      <c r="C306" s="93"/>
      <c r="D306" s="102"/>
      <c r="E306" s="103"/>
      <c r="F306" s="93"/>
      <c r="G306" s="93"/>
      <c r="H306" s="93"/>
      <c r="I306" s="93"/>
      <c r="J306" s="93"/>
      <c r="K306" s="93"/>
      <c r="L306" s="93"/>
      <c r="M306" s="93"/>
      <c r="N306" s="93"/>
      <c r="O306" s="93"/>
      <c r="P306" s="93"/>
      <c r="Q306" s="101"/>
      <c r="R306" s="93"/>
      <c r="S306" s="93"/>
      <c r="T306" s="93"/>
      <c r="U306" s="93"/>
      <c r="V306" s="93"/>
      <c r="W306" s="93"/>
      <c r="X306" s="93"/>
      <c r="Y306" s="104"/>
      <c r="Z306" s="93"/>
      <c r="AA306" s="93"/>
      <c r="AB306" s="93"/>
      <c r="AC306" s="93"/>
      <c r="AD306" s="93"/>
      <c r="AE306" s="93"/>
      <c r="AF306" s="93"/>
      <c r="AG306" s="93"/>
      <c r="AH306" s="93"/>
      <c r="AI306" s="93"/>
      <c r="AJ306" s="93"/>
      <c r="AK306" s="89"/>
      <c r="AL306" s="73"/>
      <c r="AM306" s="73"/>
      <c r="AN306" s="73"/>
      <c r="AO306" s="74"/>
      <c r="AP306" s="73"/>
      <c r="AQ306" s="80"/>
      <c r="AR306" s="73"/>
      <c r="AS306" s="96"/>
      <c r="AT306" s="94"/>
      <c r="AU306" s="94"/>
      <c r="AV306" s="94"/>
      <c r="AW306" s="99"/>
      <c r="AX306" s="98"/>
      <c r="AY306" s="90"/>
      <c r="AZ306" s="90"/>
      <c r="BA306" s="91"/>
      <c r="BB306" s="92"/>
      <c r="BC306" s="88"/>
      <c r="BD306" s="88"/>
      <c r="BE306" s="88"/>
      <c r="BF306" s="88"/>
      <c r="BG306" s="88"/>
      <c r="BH306" s="88"/>
      <c r="BI306" s="88"/>
      <c r="BJ306" s="88"/>
      <c r="BK306" s="88"/>
      <c r="BL306" s="88"/>
      <c r="BM306" s="88"/>
      <c r="BN306" s="88"/>
      <c r="BO306" s="88"/>
      <c r="BP306" s="88"/>
      <c r="BQ306" s="88"/>
    </row>
    <row r="307" spans="1:69" ht="15.75" customHeight="1" x14ac:dyDescent="0.2">
      <c r="A307" s="93"/>
      <c r="B307" s="93"/>
      <c r="C307" s="93"/>
      <c r="D307" s="102"/>
      <c r="E307" s="103"/>
      <c r="F307" s="93"/>
      <c r="G307" s="93"/>
      <c r="H307" s="93"/>
      <c r="I307" s="93"/>
      <c r="J307" s="93"/>
      <c r="K307" s="93"/>
      <c r="L307" s="93"/>
      <c r="M307" s="93"/>
      <c r="N307" s="93"/>
      <c r="O307" s="93"/>
      <c r="P307" s="93"/>
      <c r="Q307" s="101"/>
      <c r="R307" s="93"/>
      <c r="S307" s="93"/>
      <c r="T307" s="93"/>
      <c r="U307" s="93"/>
      <c r="V307" s="93"/>
      <c r="W307" s="93"/>
      <c r="X307" s="93"/>
      <c r="Y307" s="104"/>
      <c r="Z307" s="93"/>
      <c r="AA307" s="93"/>
      <c r="AB307" s="93"/>
      <c r="AC307" s="93"/>
      <c r="AD307" s="93"/>
      <c r="AE307" s="93"/>
      <c r="AF307" s="93"/>
      <c r="AG307" s="93"/>
      <c r="AH307" s="93"/>
      <c r="AI307" s="93"/>
      <c r="AJ307" s="93"/>
      <c r="AK307" s="89"/>
      <c r="AL307" s="73"/>
      <c r="AM307" s="73"/>
      <c r="AN307" s="73"/>
      <c r="AO307" s="74"/>
      <c r="AP307" s="73"/>
      <c r="AQ307" s="80"/>
      <c r="AR307" s="73"/>
      <c r="AS307" s="96"/>
      <c r="AT307" s="94"/>
      <c r="AU307" s="94"/>
      <c r="AV307" s="94"/>
      <c r="AW307" s="99"/>
      <c r="AX307" s="98"/>
      <c r="AY307" s="90"/>
      <c r="AZ307" s="90"/>
      <c r="BA307" s="91"/>
      <c r="BB307" s="92"/>
      <c r="BC307" s="88"/>
      <c r="BD307" s="88"/>
      <c r="BE307" s="88"/>
      <c r="BF307" s="88"/>
      <c r="BG307" s="88"/>
      <c r="BH307" s="88"/>
      <c r="BI307" s="88"/>
      <c r="BJ307" s="88"/>
      <c r="BK307" s="88"/>
      <c r="BL307" s="88"/>
      <c r="BM307" s="88"/>
      <c r="BN307" s="88"/>
      <c r="BO307" s="88"/>
      <c r="BP307" s="88"/>
      <c r="BQ307" s="88"/>
    </row>
    <row r="308" spans="1:69" ht="15.75" customHeight="1" x14ac:dyDescent="0.2">
      <c r="A308" s="93"/>
      <c r="B308" s="93"/>
      <c r="C308" s="93"/>
      <c r="D308" s="102"/>
      <c r="E308" s="103"/>
      <c r="F308" s="93"/>
      <c r="G308" s="93"/>
      <c r="H308" s="93"/>
      <c r="I308" s="93"/>
      <c r="J308" s="93"/>
      <c r="K308" s="93"/>
      <c r="L308" s="93"/>
      <c r="M308" s="93"/>
      <c r="N308" s="93"/>
      <c r="O308" s="93"/>
      <c r="P308" s="93"/>
      <c r="Q308" s="101"/>
      <c r="R308" s="93"/>
      <c r="S308" s="93"/>
      <c r="T308" s="93"/>
      <c r="U308" s="93"/>
      <c r="V308" s="93"/>
      <c r="W308" s="93"/>
      <c r="X308" s="93"/>
      <c r="Y308" s="104"/>
      <c r="Z308" s="93"/>
      <c r="AA308" s="93"/>
      <c r="AB308" s="93"/>
      <c r="AC308" s="93"/>
      <c r="AD308" s="93"/>
      <c r="AE308" s="93"/>
      <c r="AF308" s="93"/>
      <c r="AG308" s="93"/>
      <c r="AH308" s="93"/>
      <c r="AI308" s="93"/>
      <c r="AJ308" s="93"/>
      <c r="AK308" s="89"/>
      <c r="AL308" s="73"/>
      <c r="AM308" s="73"/>
      <c r="AN308" s="73"/>
      <c r="AO308" s="74"/>
      <c r="AP308" s="73"/>
      <c r="AQ308" s="80"/>
      <c r="AR308" s="73"/>
      <c r="AS308" s="96"/>
      <c r="AT308" s="94"/>
      <c r="AU308" s="94"/>
      <c r="AV308" s="94"/>
      <c r="AW308" s="99"/>
      <c r="AX308" s="98"/>
      <c r="AY308" s="90"/>
      <c r="AZ308" s="90"/>
      <c r="BA308" s="91"/>
      <c r="BB308" s="92"/>
      <c r="BC308" s="88"/>
      <c r="BD308" s="88"/>
      <c r="BE308" s="88"/>
      <c r="BF308" s="88"/>
      <c r="BG308" s="88"/>
      <c r="BH308" s="88"/>
      <c r="BI308" s="88"/>
      <c r="BJ308" s="88"/>
      <c r="BK308" s="88"/>
      <c r="BL308" s="88"/>
      <c r="BM308" s="88"/>
      <c r="BN308" s="88"/>
      <c r="BO308" s="88"/>
      <c r="BP308" s="88"/>
      <c r="BQ308" s="88"/>
    </row>
    <row r="309" spans="1:69" ht="15.75" customHeight="1" x14ac:dyDescent="0.2">
      <c r="A309" s="93"/>
      <c r="B309" s="93"/>
      <c r="C309" s="93"/>
      <c r="D309" s="102"/>
      <c r="E309" s="103"/>
      <c r="F309" s="93"/>
      <c r="G309" s="93"/>
      <c r="H309" s="93"/>
      <c r="I309" s="93"/>
      <c r="J309" s="93"/>
      <c r="K309" s="93"/>
      <c r="L309" s="93"/>
      <c r="M309" s="93"/>
      <c r="N309" s="93"/>
      <c r="O309" s="93"/>
      <c r="P309" s="93"/>
      <c r="Q309" s="101"/>
      <c r="R309" s="93"/>
      <c r="S309" s="93"/>
      <c r="T309" s="93"/>
      <c r="U309" s="93"/>
      <c r="V309" s="93"/>
      <c r="W309" s="93"/>
      <c r="X309" s="93"/>
      <c r="Y309" s="104"/>
      <c r="Z309" s="93"/>
      <c r="AA309" s="93"/>
      <c r="AB309" s="93"/>
      <c r="AC309" s="93"/>
      <c r="AD309" s="93"/>
      <c r="AE309" s="93"/>
      <c r="AF309" s="93"/>
      <c r="AG309" s="93"/>
      <c r="AH309" s="93"/>
      <c r="AI309" s="93"/>
      <c r="AJ309" s="93"/>
      <c r="AK309" s="89"/>
      <c r="AL309" s="73"/>
      <c r="AM309" s="73"/>
      <c r="AN309" s="73"/>
      <c r="AO309" s="74"/>
      <c r="AP309" s="73"/>
      <c r="AQ309" s="80"/>
      <c r="AR309" s="73"/>
      <c r="AS309" s="96"/>
      <c r="AT309" s="94"/>
      <c r="AU309" s="94"/>
      <c r="AV309" s="94"/>
      <c r="AW309" s="99"/>
      <c r="AX309" s="98"/>
      <c r="AY309" s="90"/>
      <c r="AZ309" s="90"/>
      <c r="BA309" s="91"/>
      <c r="BB309" s="92"/>
      <c r="BC309" s="88"/>
      <c r="BD309" s="88"/>
      <c r="BE309" s="88"/>
      <c r="BF309" s="88"/>
      <c r="BG309" s="88"/>
      <c r="BH309" s="88"/>
      <c r="BI309" s="88"/>
      <c r="BJ309" s="88"/>
      <c r="BK309" s="88"/>
      <c r="BL309" s="88"/>
      <c r="BM309" s="88"/>
      <c r="BN309" s="88"/>
      <c r="BO309" s="88"/>
      <c r="BP309" s="88"/>
      <c r="BQ309" s="88"/>
    </row>
    <row r="310" spans="1:69" ht="15.75" customHeight="1" x14ac:dyDescent="0.2">
      <c r="A310" s="93"/>
      <c r="B310" s="93"/>
      <c r="C310" s="93"/>
      <c r="D310" s="102"/>
      <c r="E310" s="103"/>
      <c r="F310" s="93"/>
      <c r="G310" s="93"/>
      <c r="H310" s="93"/>
      <c r="I310" s="93"/>
      <c r="J310" s="93"/>
      <c r="K310" s="93"/>
      <c r="L310" s="93"/>
      <c r="M310" s="93"/>
      <c r="N310" s="93"/>
      <c r="O310" s="93"/>
      <c r="P310" s="93"/>
      <c r="Q310" s="101"/>
      <c r="R310" s="93"/>
      <c r="S310" s="93"/>
      <c r="T310" s="93"/>
      <c r="U310" s="93"/>
      <c r="V310" s="93"/>
      <c r="W310" s="93"/>
      <c r="X310" s="93"/>
      <c r="Y310" s="104"/>
      <c r="Z310" s="93"/>
      <c r="AA310" s="93"/>
      <c r="AB310" s="93"/>
      <c r="AC310" s="93"/>
      <c r="AD310" s="93"/>
      <c r="AE310" s="93"/>
      <c r="AF310" s="93"/>
      <c r="AG310" s="93"/>
      <c r="AH310" s="93"/>
      <c r="AI310" s="93"/>
      <c r="AJ310" s="93"/>
      <c r="AK310" s="89"/>
      <c r="AL310" s="73"/>
      <c r="AM310" s="73"/>
      <c r="AN310" s="73"/>
      <c r="AO310" s="74"/>
      <c r="AP310" s="73"/>
      <c r="AQ310" s="80"/>
      <c r="AR310" s="73"/>
      <c r="AS310" s="96"/>
      <c r="AT310" s="94"/>
      <c r="AU310" s="94"/>
      <c r="AV310" s="94"/>
      <c r="AW310" s="99"/>
      <c r="AX310" s="98"/>
      <c r="AY310" s="90"/>
      <c r="AZ310" s="90"/>
      <c r="BA310" s="91"/>
      <c r="BB310" s="92"/>
      <c r="BC310" s="88"/>
      <c r="BD310" s="88"/>
      <c r="BE310" s="88"/>
      <c r="BF310" s="88"/>
      <c r="BG310" s="88"/>
      <c r="BH310" s="88"/>
      <c r="BI310" s="88"/>
      <c r="BJ310" s="88"/>
      <c r="BK310" s="88"/>
      <c r="BL310" s="88"/>
      <c r="BM310" s="88"/>
      <c r="BN310" s="88"/>
      <c r="BO310" s="88"/>
      <c r="BP310" s="88"/>
      <c r="BQ310" s="88"/>
    </row>
    <row r="311" spans="1:69" ht="15.75" customHeight="1" x14ac:dyDescent="0.2">
      <c r="A311" s="93"/>
      <c r="B311" s="93"/>
      <c r="C311" s="93"/>
      <c r="D311" s="102"/>
      <c r="E311" s="103"/>
      <c r="F311" s="93"/>
      <c r="G311" s="93"/>
      <c r="H311" s="93"/>
      <c r="I311" s="93"/>
      <c r="J311" s="93"/>
      <c r="K311" s="93"/>
      <c r="L311" s="93"/>
      <c r="M311" s="93"/>
      <c r="N311" s="93"/>
      <c r="O311" s="93"/>
      <c r="P311" s="93"/>
      <c r="Q311" s="101"/>
      <c r="R311" s="93"/>
      <c r="S311" s="93"/>
      <c r="T311" s="93"/>
      <c r="U311" s="93"/>
      <c r="V311" s="93"/>
      <c r="W311" s="93"/>
      <c r="X311" s="93"/>
      <c r="Y311" s="104"/>
      <c r="Z311" s="93"/>
      <c r="AA311" s="93"/>
      <c r="AB311" s="93"/>
      <c r="AC311" s="93"/>
      <c r="AD311" s="93"/>
      <c r="AE311" s="93"/>
      <c r="AF311" s="93"/>
      <c r="AG311" s="93"/>
      <c r="AH311" s="93"/>
      <c r="AI311" s="93"/>
      <c r="AJ311" s="93"/>
      <c r="AK311" s="89"/>
      <c r="AL311" s="73"/>
      <c r="AM311" s="73"/>
      <c r="AN311" s="73"/>
      <c r="AO311" s="74"/>
      <c r="AP311" s="73"/>
      <c r="AQ311" s="80"/>
      <c r="AR311" s="73"/>
      <c r="AS311" s="96"/>
      <c r="AT311" s="94"/>
      <c r="AU311" s="94"/>
      <c r="AV311" s="94"/>
      <c r="AW311" s="99"/>
      <c r="AX311" s="98"/>
      <c r="AY311" s="90"/>
      <c r="AZ311" s="90"/>
      <c r="BA311" s="91"/>
      <c r="BB311" s="92"/>
      <c r="BC311" s="88"/>
      <c r="BD311" s="88"/>
      <c r="BE311" s="88"/>
      <c r="BF311" s="88"/>
      <c r="BG311" s="88"/>
      <c r="BH311" s="88"/>
      <c r="BI311" s="88"/>
      <c r="BJ311" s="88"/>
      <c r="BK311" s="88"/>
      <c r="BL311" s="88"/>
      <c r="BM311" s="88"/>
      <c r="BN311" s="88"/>
      <c r="BO311" s="88"/>
      <c r="BP311" s="88"/>
      <c r="BQ311" s="88"/>
    </row>
    <row r="312" spans="1:69" ht="15.75" customHeight="1" x14ac:dyDescent="0.2">
      <c r="A312" s="93"/>
      <c r="B312" s="93"/>
      <c r="C312" s="93"/>
      <c r="D312" s="102"/>
      <c r="E312" s="103"/>
      <c r="F312" s="93"/>
      <c r="G312" s="93"/>
      <c r="H312" s="93"/>
      <c r="I312" s="93"/>
      <c r="J312" s="93"/>
      <c r="K312" s="93"/>
      <c r="L312" s="93"/>
      <c r="M312" s="93"/>
      <c r="N312" s="93"/>
      <c r="O312" s="93"/>
      <c r="P312" s="93"/>
      <c r="Q312" s="101"/>
      <c r="R312" s="93"/>
      <c r="S312" s="93"/>
      <c r="T312" s="93"/>
      <c r="U312" s="93"/>
      <c r="V312" s="93"/>
      <c r="W312" s="93"/>
      <c r="X312" s="93"/>
      <c r="Y312" s="104"/>
      <c r="Z312" s="93"/>
      <c r="AA312" s="93"/>
      <c r="AB312" s="93"/>
      <c r="AC312" s="93"/>
      <c r="AD312" s="93"/>
      <c r="AE312" s="93"/>
      <c r="AF312" s="93"/>
      <c r="AG312" s="93"/>
      <c r="AH312" s="93"/>
      <c r="AI312" s="93"/>
      <c r="AJ312" s="93"/>
      <c r="AK312" s="89"/>
      <c r="AL312" s="73"/>
      <c r="AM312" s="73"/>
      <c r="AN312" s="73"/>
      <c r="AO312" s="74"/>
      <c r="AP312" s="73"/>
      <c r="AQ312" s="80"/>
      <c r="AR312" s="73"/>
      <c r="AS312" s="96"/>
      <c r="AT312" s="94"/>
      <c r="AU312" s="94"/>
      <c r="AV312" s="94"/>
      <c r="AW312" s="99"/>
      <c r="AX312" s="98"/>
      <c r="AY312" s="90"/>
      <c r="AZ312" s="90"/>
      <c r="BA312" s="91"/>
      <c r="BB312" s="92"/>
      <c r="BC312" s="88"/>
      <c r="BD312" s="88"/>
      <c r="BE312" s="88"/>
      <c r="BF312" s="88"/>
      <c r="BG312" s="88"/>
      <c r="BH312" s="88"/>
      <c r="BI312" s="88"/>
      <c r="BJ312" s="88"/>
      <c r="BK312" s="88"/>
      <c r="BL312" s="88"/>
      <c r="BM312" s="88"/>
      <c r="BN312" s="88"/>
      <c r="BO312" s="88"/>
      <c r="BP312" s="88"/>
      <c r="BQ312" s="88"/>
    </row>
    <row r="313" spans="1:69" ht="15.75" customHeight="1" x14ac:dyDescent="0.2">
      <c r="A313" s="93"/>
      <c r="B313" s="93"/>
      <c r="C313" s="93"/>
      <c r="D313" s="102"/>
      <c r="E313" s="103"/>
      <c r="F313" s="93"/>
      <c r="G313" s="93"/>
      <c r="H313" s="93"/>
      <c r="I313" s="93"/>
      <c r="J313" s="93"/>
      <c r="K313" s="93"/>
      <c r="L313" s="93"/>
      <c r="M313" s="93"/>
      <c r="N313" s="93"/>
      <c r="O313" s="93"/>
      <c r="P313" s="93"/>
      <c r="Q313" s="101"/>
      <c r="R313" s="93"/>
      <c r="S313" s="93"/>
      <c r="T313" s="93"/>
      <c r="U313" s="93"/>
      <c r="V313" s="93"/>
      <c r="W313" s="93"/>
      <c r="X313" s="93"/>
      <c r="Y313" s="104"/>
      <c r="Z313" s="93"/>
      <c r="AA313" s="93"/>
      <c r="AB313" s="93"/>
      <c r="AC313" s="93"/>
      <c r="AD313" s="93"/>
      <c r="AE313" s="93"/>
      <c r="AF313" s="93"/>
      <c r="AG313" s="93"/>
      <c r="AH313" s="93"/>
      <c r="AI313" s="93"/>
      <c r="AJ313" s="93"/>
      <c r="AK313" s="89"/>
      <c r="AL313" s="73"/>
      <c r="AM313" s="73"/>
      <c r="AN313" s="73"/>
      <c r="AO313" s="74"/>
      <c r="AP313" s="73"/>
      <c r="AQ313" s="80"/>
      <c r="AR313" s="73"/>
      <c r="AS313" s="96"/>
      <c r="AT313" s="94"/>
      <c r="AU313" s="94"/>
      <c r="AV313" s="94"/>
      <c r="AW313" s="99"/>
      <c r="AX313" s="98"/>
      <c r="AY313" s="90"/>
      <c r="AZ313" s="90"/>
      <c r="BA313" s="91"/>
      <c r="BB313" s="92"/>
      <c r="BC313" s="88"/>
      <c r="BD313" s="88"/>
      <c r="BE313" s="88"/>
      <c r="BF313" s="88"/>
      <c r="BG313" s="88"/>
      <c r="BH313" s="88"/>
      <c r="BI313" s="88"/>
      <c r="BJ313" s="88"/>
      <c r="BK313" s="88"/>
      <c r="BL313" s="88"/>
      <c r="BM313" s="88"/>
      <c r="BN313" s="88"/>
      <c r="BO313" s="88"/>
      <c r="BP313" s="88"/>
      <c r="BQ313" s="88"/>
    </row>
    <row r="314" spans="1:69" ht="15.75" customHeight="1" x14ac:dyDescent="0.2">
      <c r="A314" s="93"/>
      <c r="B314" s="93"/>
      <c r="C314" s="93"/>
      <c r="D314" s="102"/>
      <c r="E314" s="103"/>
      <c r="F314" s="93"/>
      <c r="G314" s="93"/>
      <c r="H314" s="93"/>
      <c r="I314" s="93"/>
      <c r="J314" s="93"/>
      <c r="K314" s="93"/>
      <c r="L314" s="93"/>
      <c r="M314" s="93"/>
      <c r="N314" s="93"/>
      <c r="O314" s="93"/>
      <c r="P314" s="93"/>
      <c r="Q314" s="101"/>
      <c r="R314" s="93"/>
      <c r="S314" s="93"/>
      <c r="T314" s="93"/>
      <c r="U314" s="93"/>
      <c r="V314" s="93"/>
      <c r="W314" s="93"/>
      <c r="X314" s="93"/>
      <c r="Y314" s="104"/>
      <c r="Z314" s="93"/>
      <c r="AA314" s="93"/>
      <c r="AB314" s="93"/>
      <c r="AC314" s="93"/>
      <c r="AD314" s="93"/>
      <c r="AE314" s="93"/>
      <c r="AF314" s="93"/>
      <c r="AG314" s="93"/>
      <c r="AH314" s="93"/>
      <c r="AI314" s="93"/>
      <c r="AJ314" s="93"/>
      <c r="AK314" s="89"/>
      <c r="AL314" s="73"/>
      <c r="AM314" s="73"/>
      <c r="AN314" s="73"/>
      <c r="AO314" s="74"/>
      <c r="AP314" s="73"/>
      <c r="AQ314" s="80"/>
      <c r="AR314" s="73"/>
      <c r="AS314" s="96"/>
      <c r="AT314" s="94"/>
      <c r="AU314" s="94"/>
      <c r="AV314" s="94"/>
      <c r="AW314" s="99"/>
      <c r="AX314" s="98"/>
      <c r="AY314" s="90"/>
      <c r="AZ314" s="90"/>
      <c r="BA314" s="91"/>
      <c r="BB314" s="92"/>
      <c r="BC314" s="88"/>
      <c r="BD314" s="88"/>
      <c r="BE314" s="88"/>
      <c r="BF314" s="88"/>
      <c r="BG314" s="88"/>
      <c r="BH314" s="88"/>
      <c r="BI314" s="88"/>
      <c r="BJ314" s="88"/>
      <c r="BK314" s="88"/>
      <c r="BL314" s="88"/>
      <c r="BM314" s="88"/>
      <c r="BN314" s="88"/>
      <c r="BO314" s="88"/>
      <c r="BP314" s="88"/>
      <c r="BQ314" s="88"/>
    </row>
    <row r="315" spans="1:69" ht="15.75" customHeight="1" x14ac:dyDescent="0.2">
      <c r="A315" s="93"/>
      <c r="B315" s="93"/>
      <c r="C315" s="93"/>
      <c r="D315" s="102"/>
      <c r="E315" s="103"/>
      <c r="F315" s="93"/>
      <c r="G315" s="93"/>
      <c r="H315" s="93"/>
      <c r="I315" s="93"/>
      <c r="J315" s="93"/>
      <c r="K315" s="93"/>
      <c r="L315" s="93"/>
      <c r="M315" s="93"/>
      <c r="N315" s="93"/>
      <c r="O315" s="93"/>
      <c r="P315" s="93"/>
      <c r="Q315" s="101"/>
      <c r="R315" s="93"/>
      <c r="S315" s="93"/>
      <c r="T315" s="93"/>
      <c r="U315" s="93"/>
      <c r="V315" s="93"/>
      <c r="W315" s="93"/>
      <c r="X315" s="93"/>
      <c r="Y315" s="104"/>
      <c r="Z315" s="93"/>
      <c r="AA315" s="93"/>
      <c r="AB315" s="93"/>
      <c r="AC315" s="93"/>
      <c r="AD315" s="93"/>
      <c r="AE315" s="93"/>
      <c r="AF315" s="93"/>
      <c r="AG315" s="93"/>
      <c r="AH315" s="93"/>
      <c r="AI315" s="93"/>
      <c r="AJ315" s="93"/>
      <c r="AK315" s="89"/>
      <c r="AL315" s="73"/>
      <c r="AM315" s="73"/>
      <c r="AN315" s="73"/>
      <c r="AO315" s="74"/>
      <c r="AP315" s="73"/>
      <c r="AQ315" s="80"/>
      <c r="AR315" s="73"/>
      <c r="AS315" s="96"/>
      <c r="AT315" s="94"/>
      <c r="AU315" s="94"/>
      <c r="AV315" s="94"/>
      <c r="AW315" s="99"/>
      <c r="AX315" s="98"/>
      <c r="AY315" s="90"/>
      <c r="AZ315" s="90"/>
      <c r="BA315" s="91"/>
      <c r="BB315" s="92"/>
      <c r="BC315" s="88"/>
      <c r="BD315" s="88"/>
      <c r="BE315" s="88"/>
      <c r="BF315" s="88"/>
      <c r="BG315" s="88"/>
      <c r="BH315" s="88"/>
      <c r="BI315" s="88"/>
      <c r="BJ315" s="88"/>
      <c r="BK315" s="88"/>
      <c r="BL315" s="88"/>
      <c r="BM315" s="88"/>
      <c r="BN315" s="88"/>
      <c r="BO315" s="88"/>
      <c r="BP315" s="88"/>
      <c r="BQ315" s="88"/>
    </row>
    <row r="316" spans="1:69" ht="15.75" customHeight="1" x14ac:dyDescent="0.2">
      <c r="A316" s="93"/>
      <c r="B316" s="93"/>
      <c r="C316" s="93"/>
      <c r="D316" s="102"/>
      <c r="E316" s="103"/>
      <c r="F316" s="93"/>
      <c r="G316" s="93"/>
      <c r="H316" s="93"/>
      <c r="I316" s="93"/>
      <c r="J316" s="93"/>
      <c r="K316" s="93"/>
      <c r="L316" s="93"/>
      <c r="M316" s="93"/>
      <c r="N316" s="93"/>
      <c r="O316" s="93"/>
      <c r="P316" s="93"/>
      <c r="Q316" s="101"/>
      <c r="R316" s="93"/>
      <c r="S316" s="93"/>
      <c r="T316" s="93"/>
      <c r="U316" s="93"/>
      <c r="V316" s="93"/>
      <c r="W316" s="93"/>
      <c r="X316" s="93"/>
      <c r="Y316" s="104"/>
      <c r="Z316" s="93"/>
      <c r="AA316" s="93"/>
      <c r="AB316" s="93"/>
      <c r="AC316" s="93"/>
      <c r="AD316" s="93"/>
      <c r="AE316" s="93"/>
      <c r="AF316" s="93"/>
      <c r="AG316" s="93"/>
      <c r="AH316" s="93"/>
      <c r="AI316" s="93"/>
      <c r="AJ316" s="93"/>
      <c r="AK316" s="89"/>
      <c r="AL316" s="73"/>
      <c r="AM316" s="73"/>
      <c r="AN316" s="73"/>
      <c r="AO316" s="74"/>
      <c r="AP316" s="73"/>
      <c r="AQ316" s="80"/>
      <c r="AR316" s="73"/>
      <c r="AS316" s="96"/>
      <c r="AT316" s="94"/>
      <c r="AU316" s="94"/>
      <c r="AV316" s="94"/>
      <c r="AW316" s="99"/>
      <c r="AX316" s="98"/>
      <c r="AY316" s="90"/>
      <c r="AZ316" s="90"/>
      <c r="BA316" s="91"/>
      <c r="BB316" s="92"/>
      <c r="BC316" s="88"/>
      <c r="BD316" s="88"/>
      <c r="BE316" s="88"/>
      <c r="BF316" s="88"/>
      <c r="BG316" s="88"/>
      <c r="BH316" s="88"/>
      <c r="BI316" s="88"/>
      <c r="BJ316" s="88"/>
      <c r="BK316" s="88"/>
      <c r="BL316" s="88"/>
      <c r="BM316" s="88"/>
      <c r="BN316" s="88"/>
      <c r="BO316" s="88"/>
      <c r="BP316" s="88"/>
      <c r="BQ316" s="88"/>
    </row>
    <row r="317" spans="1:69" ht="15.75" customHeight="1" x14ac:dyDescent="0.2">
      <c r="A317" s="93"/>
      <c r="B317" s="93"/>
      <c r="C317" s="93"/>
      <c r="D317" s="102"/>
      <c r="E317" s="103"/>
      <c r="F317" s="93"/>
      <c r="G317" s="93"/>
      <c r="H317" s="93"/>
      <c r="I317" s="93"/>
      <c r="J317" s="93"/>
      <c r="K317" s="93"/>
      <c r="L317" s="93"/>
      <c r="M317" s="93"/>
      <c r="N317" s="93"/>
      <c r="O317" s="93"/>
      <c r="P317" s="93"/>
      <c r="Q317" s="101"/>
      <c r="R317" s="93"/>
      <c r="S317" s="93"/>
      <c r="T317" s="93"/>
      <c r="U317" s="93"/>
      <c r="V317" s="93"/>
      <c r="W317" s="93"/>
      <c r="X317" s="93"/>
      <c r="Y317" s="104"/>
      <c r="Z317" s="93"/>
      <c r="AA317" s="93"/>
      <c r="AB317" s="93"/>
      <c r="AC317" s="93"/>
      <c r="AD317" s="93"/>
      <c r="AE317" s="93"/>
      <c r="AF317" s="93"/>
      <c r="AG317" s="93"/>
      <c r="AH317" s="93"/>
      <c r="AI317" s="93"/>
      <c r="AJ317" s="93"/>
      <c r="AK317" s="89"/>
      <c r="AL317" s="73"/>
      <c r="AM317" s="73"/>
      <c r="AN317" s="73"/>
      <c r="AO317" s="74"/>
      <c r="AP317" s="73"/>
      <c r="AQ317" s="80"/>
      <c r="AR317" s="73"/>
      <c r="AS317" s="96"/>
      <c r="AT317" s="94"/>
      <c r="AU317" s="94"/>
      <c r="AV317" s="94"/>
      <c r="AW317" s="99"/>
      <c r="AX317" s="98"/>
      <c r="AY317" s="90"/>
      <c r="AZ317" s="90"/>
      <c r="BA317" s="91"/>
      <c r="BB317" s="92"/>
      <c r="BC317" s="88"/>
      <c r="BD317" s="88"/>
      <c r="BE317" s="88"/>
      <c r="BF317" s="88"/>
      <c r="BG317" s="88"/>
      <c r="BH317" s="88"/>
      <c r="BI317" s="88"/>
      <c r="BJ317" s="88"/>
      <c r="BK317" s="88"/>
      <c r="BL317" s="88"/>
      <c r="BM317" s="88"/>
      <c r="BN317" s="88"/>
      <c r="BO317" s="88"/>
      <c r="BP317" s="88"/>
      <c r="BQ317" s="88"/>
    </row>
    <row r="318" spans="1:69" ht="15.75" customHeight="1" x14ac:dyDescent="0.2">
      <c r="A318" s="93"/>
      <c r="B318" s="93"/>
      <c r="C318" s="93"/>
      <c r="D318" s="102"/>
      <c r="E318" s="103"/>
      <c r="F318" s="93"/>
      <c r="G318" s="93"/>
      <c r="H318" s="93"/>
      <c r="I318" s="93"/>
      <c r="J318" s="93"/>
      <c r="K318" s="93"/>
      <c r="L318" s="93"/>
      <c r="M318" s="93"/>
      <c r="N318" s="93"/>
      <c r="O318" s="93"/>
      <c r="P318" s="93"/>
      <c r="Q318" s="101"/>
      <c r="R318" s="93"/>
      <c r="S318" s="93"/>
      <c r="T318" s="93"/>
      <c r="U318" s="93"/>
      <c r="V318" s="93"/>
      <c r="W318" s="93"/>
      <c r="X318" s="93"/>
      <c r="Y318" s="104"/>
      <c r="Z318" s="93"/>
      <c r="AA318" s="93"/>
      <c r="AB318" s="93"/>
      <c r="AC318" s="93"/>
      <c r="AD318" s="93"/>
      <c r="AE318" s="93"/>
      <c r="AF318" s="93"/>
      <c r="AG318" s="93"/>
      <c r="AH318" s="93"/>
      <c r="AI318" s="93"/>
      <c r="AJ318" s="93"/>
      <c r="AK318" s="89"/>
      <c r="AL318" s="73"/>
      <c r="AM318" s="73"/>
      <c r="AN318" s="73"/>
      <c r="AO318" s="74"/>
      <c r="AP318" s="73"/>
      <c r="AQ318" s="80"/>
      <c r="AR318" s="73"/>
      <c r="AS318" s="96"/>
      <c r="AT318" s="94"/>
      <c r="AU318" s="94"/>
      <c r="AV318" s="94"/>
      <c r="AW318" s="99"/>
      <c r="AX318" s="98"/>
      <c r="AY318" s="90"/>
      <c r="AZ318" s="90"/>
      <c r="BA318" s="91"/>
      <c r="BB318" s="92"/>
      <c r="BC318" s="88"/>
      <c r="BD318" s="88"/>
      <c r="BE318" s="88"/>
      <c r="BF318" s="88"/>
      <c r="BG318" s="88"/>
      <c r="BH318" s="88"/>
      <c r="BI318" s="88"/>
      <c r="BJ318" s="88"/>
      <c r="BK318" s="88"/>
      <c r="BL318" s="88"/>
      <c r="BM318" s="88"/>
      <c r="BN318" s="88"/>
      <c r="BO318" s="88"/>
      <c r="BP318" s="88"/>
      <c r="BQ318" s="88"/>
    </row>
    <row r="319" spans="1:69" ht="15.75" customHeight="1" x14ac:dyDescent="0.2">
      <c r="A319" s="93"/>
      <c r="B319" s="93"/>
      <c r="C319" s="93"/>
      <c r="D319" s="102"/>
      <c r="E319" s="103"/>
      <c r="F319" s="93"/>
      <c r="G319" s="93"/>
      <c r="H319" s="93"/>
      <c r="I319" s="93"/>
      <c r="J319" s="93"/>
      <c r="K319" s="93"/>
      <c r="L319" s="93"/>
      <c r="M319" s="93"/>
      <c r="N319" s="93"/>
      <c r="O319" s="93"/>
      <c r="P319" s="93"/>
      <c r="Q319" s="101"/>
      <c r="R319" s="93"/>
      <c r="S319" s="93"/>
      <c r="T319" s="93"/>
      <c r="U319" s="93"/>
      <c r="V319" s="93"/>
      <c r="W319" s="93"/>
      <c r="X319" s="93"/>
      <c r="Y319" s="104"/>
      <c r="Z319" s="93"/>
      <c r="AA319" s="93"/>
      <c r="AB319" s="93"/>
      <c r="AC319" s="93"/>
      <c r="AD319" s="93"/>
      <c r="AE319" s="93"/>
      <c r="AF319" s="93"/>
      <c r="AG319" s="93"/>
      <c r="AH319" s="93"/>
      <c r="AI319" s="93"/>
      <c r="AJ319" s="93"/>
      <c r="AK319" s="89"/>
      <c r="AL319" s="73"/>
      <c r="AM319" s="73"/>
      <c r="AN319" s="73"/>
      <c r="AO319" s="74"/>
      <c r="AP319" s="73"/>
      <c r="AQ319" s="80"/>
      <c r="AR319" s="73"/>
      <c r="AS319" s="96"/>
      <c r="AT319" s="94"/>
      <c r="AU319" s="94"/>
      <c r="AV319" s="94"/>
      <c r="AW319" s="99"/>
      <c r="AX319" s="98"/>
      <c r="AY319" s="90"/>
      <c r="AZ319" s="90"/>
      <c r="BA319" s="91"/>
      <c r="BB319" s="92"/>
      <c r="BC319" s="88"/>
      <c r="BD319" s="88"/>
      <c r="BE319" s="88"/>
      <c r="BF319" s="88"/>
      <c r="BG319" s="88"/>
      <c r="BH319" s="88"/>
      <c r="BI319" s="88"/>
      <c r="BJ319" s="88"/>
      <c r="BK319" s="88"/>
      <c r="BL319" s="88"/>
      <c r="BM319" s="88"/>
      <c r="BN319" s="88"/>
      <c r="BO319" s="88"/>
      <c r="BP319" s="88"/>
      <c r="BQ319" s="88"/>
    </row>
    <row r="320" spans="1:69" ht="15.75" customHeight="1" x14ac:dyDescent="0.2">
      <c r="A320" s="93"/>
      <c r="B320" s="93"/>
      <c r="C320" s="93"/>
      <c r="D320" s="102"/>
      <c r="E320" s="103"/>
      <c r="F320" s="93"/>
      <c r="G320" s="93"/>
      <c r="H320" s="93"/>
      <c r="I320" s="93"/>
      <c r="J320" s="93"/>
      <c r="K320" s="93"/>
      <c r="L320" s="93"/>
      <c r="M320" s="93"/>
      <c r="N320" s="93"/>
      <c r="O320" s="93"/>
      <c r="P320" s="93"/>
      <c r="Q320" s="101"/>
      <c r="R320" s="93"/>
      <c r="S320" s="93"/>
      <c r="T320" s="93"/>
      <c r="U320" s="93"/>
      <c r="V320" s="93"/>
      <c r="W320" s="93"/>
      <c r="X320" s="93"/>
      <c r="Y320" s="104"/>
      <c r="Z320" s="93"/>
      <c r="AA320" s="93"/>
      <c r="AB320" s="93"/>
      <c r="AC320" s="93"/>
      <c r="AD320" s="93"/>
      <c r="AE320" s="93"/>
      <c r="AF320" s="93"/>
      <c r="AG320" s="93"/>
      <c r="AH320" s="93"/>
      <c r="AI320" s="93"/>
      <c r="AJ320" s="93"/>
      <c r="AK320" s="89"/>
      <c r="AL320" s="73"/>
      <c r="AM320" s="73"/>
      <c r="AN320" s="73"/>
      <c r="AO320" s="74"/>
      <c r="AP320" s="73"/>
      <c r="AQ320" s="80"/>
      <c r="AR320" s="73"/>
      <c r="AS320" s="96"/>
      <c r="AT320" s="94"/>
      <c r="AU320" s="94"/>
      <c r="AV320" s="94"/>
      <c r="AW320" s="99"/>
      <c r="AX320" s="98"/>
      <c r="AY320" s="90"/>
      <c r="AZ320" s="90"/>
      <c r="BA320" s="91"/>
      <c r="BB320" s="92"/>
      <c r="BC320" s="88"/>
      <c r="BD320" s="88"/>
      <c r="BE320" s="88"/>
      <c r="BF320" s="88"/>
      <c r="BG320" s="88"/>
      <c r="BH320" s="88"/>
      <c r="BI320" s="88"/>
      <c r="BJ320" s="88"/>
      <c r="BK320" s="88"/>
      <c r="BL320" s="88"/>
      <c r="BM320" s="88"/>
      <c r="BN320" s="88"/>
      <c r="BO320" s="88"/>
      <c r="BP320" s="88"/>
      <c r="BQ320" s="88"/>
    </row>
    <row r="321" spans="1:69" ht="15.75" customHeight="1" x14ac:dyDescent="0.2">
      <c r="A321" s="93"/>
      <c r="B321" s="93"/>
      <c r="C321" s="93"/>
      <c r="D321" s="102"/>
      <c r="E321" s="100"/>
      <c r="F321" s="93"/>
      <c r="G321" s="93"/>
      <c r="H321" s="93"/>
      <c r="I321" s="93"/>
      <c r="J321" s="93"/>
      <c r="K321" s="93"/>
      <c r="L321" s="93"/>
      <c r="M321" s="93"/>
      <c r="N321" s="93"/>
      <c r="O321" s="93"/>
      <c r="P321" s="93"/>
      <c r="Q321" s="101"/>
      <c r="R321" s="93"/>
      <c r="S321" s="93"/>
      <c r="T321" s="93"/>
      <c r="U321" s="93"/>
      <c r="V321" s="93"/>
      <c r="W321" s="93"/>
      <c r="X321" s="93"/>
      <c r="Y321" s="104"/>
      <c r="Z321" s="93"/>
      <c r="AA321" s="93"/>
      <c r="AB321" s="93"/>
      <c r="AC321" s="93"/>
      <c r="AD321" s="93"/>
      <c r="AE321" s="93"/>
      <c r="AF321" s="93"/>
      <c r="AG321" s="93"/>
      <c r="AH321" s="93"/>
      <c r="AI321" s="93"/>
      <c r="AJ321" s="93"/>
      <c r="AK321" s="89"/>
      <c r="AL321" s="73"/>
      <c r="AM321" s="73"/>
      <c r="AN321" s="73"/>
      <c r="AO321" s="74"/>
      <c r="AP321" s="73"/>
      <c r="AQ321" s="80"/>
      <c r="AR321" s="73"/>
      <c r="AS321" s="96"/>
      <c r="AT321" s="94"/>
      <c r="AU321" s="94"/>
      <c r="AV321" s="94"/>
      <c r="AW321" s="99"/>
      <c r="AX321" s="98"/>
      <c r="AY321" s="90"/>
      <c r="AZ321" s="90"/>
      <c r="BA321" s="91"/>
      <c r="BB321" s="92"/>
      <c r="BC321" s="88"/>
      <c r="BD321" s="88"/>
      <c r="BE321" s="88"/>
      <c r="BF321" s="88"/>
      <c r="BG321" s="88"/>
      <c r="BH321" s="88"/>
      <c r="BI321" s="88"/>
      <c r="BJ321" s="88"/>
      <c r="BK321" s="88"/>
      <c r="BL321" s="88"/>
      <c r="BM321" s="88"/>
      <c r="BN321" s="88"/>
      <c r="BO321" s="88"/>
      <c r="BP321" s="88"/>
      <c r="BQ321" s="88"/>
    </row>
    <row r="322" spans="1:69" ht="15.75" customHeight="1" x14ac:dyDescent="0.2">
      <c r="A322" s="93"/>
      <c r="B322" s="93"/>
      <c r="C322" s="93"/>
      <c r="D322" s="102"/>
      <c r="E322" s="103"/>
      <c r="F322" s="93"/>
      <c r="G322" s="93"/>
      <c r="H322" s="93"/>
      <c r="I322" s="93"/>
      <c r="J322" s="93"/>
      <c r="K322" s="93"/>
      <c r="L322" s="93"/>
      <c r="M322" s="93"/>
      <c r="N322" s="93"/>
      <c r="O322" s="93"/>
      <c r="P322" s="93"/>
      <c r="Q322" s="101"/>
      <c r="R322" s="93"/>
      <c r="S322" s="93"/>
      <c r="T322" s="93"/>
      <c r="U322" s="93"/>
      <c r="V322" s="93"/>
      <c r="W322" s="93"/>
      <c r="X322" s="93"/>
      <c r="Y322" s="104"/>
      <c r="Z322" s="93"/>
      <c r="AA322" s="93"/>
      <c r="AB322" s="93"/>
      <c r="AC322" s="93"/>
      <c r="AD322" s="93"/>
      <c r="AE322" s="93"/>
      <c r="AF322" s="93"/>
      <c r="AG322" s="93"/>
      <c r="AH322" s="93"/>
      <c r="AI322" s="93"/>
      <c r="AJ322" s="93"/>
      <c r="AK322" s="89"/>
      <c r="AL322" s="73"/>
      <c r="AM322" s="73"/>
      <c r="AN322" s="73"/>
      <c r="AO322" s="74"/>
      <c r="AP322" s="73"/>
      <c r="AQ322" s="80"/>
      <c r="AR322" s="73"/>
      <c r="AS322" s="96"/>
      <c r="AT322" s="94"/>
      <c r="AU322" s="94"/>
      <c r="AV322" s="94"/>
      <c r="AW322" s="99"/>
      <c r="AX322" s="98"/>
      <c r="AY322" s="90"/>
      <c r="AZ322" s="90"/>
      <c r="BA322" s="91"/>
      <c r="BB322" s="92"/>
      <c r="BC322" s="88"/>
      <c r="BD322" s="88"/>
      <c r="BE322" s="88"/>
      <c r="BF322" s="88"/>
      <c r="BG322" s="88"/>
      <c r="BH322" s="88"/>
      <c r="BI322" s="88"/>
      <c r="BJ322" s="88"/>
      <c r="BK322" s="88"/>
      <c r="BL322" s="88"/>
      <c r="BM322" s="88"/>
      <c r="BN322" s="88"/>
      <c r="BO322" s="88"/>
      <c r="BP322" s="88"/>
      <c r="BQ322" s="88"/>
    </row>
    <row r="323" spans="1:69" ht="15.75" customHeight="1" x14ac:dyDescent="0.2">
      <c r="A323" s="93"/>
      <c r="B323" s="93"/>
      <c r="C323" s="93"/>
      <c r="D323" s="102"/>
      <c r="E323" s="103"/>
      <c r="F323" s="93"/>
      <c r="G323" s="93"/>
      <c r="H323" s="93"/>
      <c r="I323" s="93"/>
      <c r="J323" s="93"/>
      <c r="K323" s="93"/>
      <c r="L323" s="93"/>
      <c r="M323" s="93"/>
      <c r="N323" s="93"/>
      <c r="O323" s="93"/>
      <c r="P323" s="93"/>
      <c r="Q323" s="101"/>
      <c r="R323" s="93"/>
      <c r="S323" s="93"/>
      <c r="T323" s="93"/>
      <c r="U323" s="93"/>
      <c r="V323" s="93"/>
      <c r="W323" s="93"/>
      <c r="X323" s="93"/>
      <c r="Y323" s="104"/>
      <c r="Z323" s="93"/>
      <c r="AA323" s="93"/>
      <c r="AB323" s="93"/>
      <c r="AC323" s="93"/>
      <c r="AD323" s="93"/>
      <c r="AE323" s="93"/>
      <c r="AF323" s="93"/>
      <c r="AG323" s="93"/>
      <c r="AH323" s="93"/>
      <c r="AI323" s="93"/>
      <c r="AJ323" s="93"/>
      <c r="AK323" s="89"/>
      <c r="AL323" s="73"/>
      <c r="AM323" s="73"/>
      <c r="AN323" s="73"/>
      <c r="AO323" s="74"/>
      <c r="AP323" s="73"/>
      <c r="AQ323" s="80"/>
      <c r="AR323" s="73"/>
      <c r="AS323" s="96"/>
      <c r="AT323" s="94"/>
      <c r="AU323" s="94"/>
      <c r="AV323" s="94"/>
      <c r="AW323" s="99"/>
      <c r="AX323" s="98"/>
      <c r="AY323" s="90"/>
      <c r="AZ323" s="90"/>
      <c r="BA323" s="91"/>
      <c r="BB323" s="92"/>
      <c r="BC323" s="88"/>
      <c r="BD323" s="88"/>
      <c r="BE323" s="88"/>
      <c r="BF323" s="88"/>
      <c r="BG323" s="88"/>
      <c r="BH323" s="88"/>
      <c r="BI323" s="88"/>
      <c r="BJ323" s="88"/>
      <c r="BK323" s="88"/>
      <c r="BL323" s="88"/>
      <c r="BM323" s="88"/>
      <c r="BN323" s="88"/>
      <c r="BO323" s="88"/>
      <c r="BP323" s="88"/>
      <c r="BQ323" s="88"/>
    </row>
    <row r="324" spans="1:69" ht="15.75" customHeight="1" x14ac:dyDescent="0.2">
      <c r="A324" s="93"/>
      <c r="B324" s="93"/>
      <c r="C324" s="93"/>
      <c r="D324" s="102"/>
      <c r="E324" s="103"/>
      <c r="F324" s="93"/>
      <c r="G324" s="93"/>
      <c r="H324" s="93"/>
      <c r="I324" s="93"/>
      <c r="J324" s="93"/>
      <c r="K324" s="93"/>
      <c r="L324" s="93"/>
      <c r="M324" s="93"/>
      <c r="N324" s="93"/>
      <c r="O324" s="93"/>
      <c r="P324" s="93"/>
      <c r="Q324" s="101"/>
      <c r="R324" s="93"/>
      <c r="S324" s="93"/>
      <c r="T324" s="93"/>
      <c r="U324" s="93"/>
      <c r="V324" s="93"/>
      <c r="W324" s="93"/>
      <c r="X324" s="93"/>
      <c r="Y324" s="104"/>
      <c r="Z324" s="93"/>
      <c r="AA324" s="93"/>
      <c r="AB324" s="93"/>
      <c r="AC324" s="93"/>
      <c r="AD324" s="93"/>
      <c r="AE324" s="93"/>
      <c r="AF324" s="93"/>
      <c r="AG324" s="93"/>
      <c r="AH324" s="93"/>
      <c r="AI324" s="93"/>
      <c r="AJ324" s="93"/>
      <c r="AK324" s="89"/>
      <c r="AL324" s="73"/>
      <c r="AM324" s="73"/>
      <c r="AN324" s="73"/>
      <c r="AO324" s="74"/>
      <c r="AP324" s="73"/>
      <c r="AQ324" s="80"/>
      <c r="AR324" s="73"/>
      <c r="AS324" s="96"/>
      <c r="AT324" s="94"/>
      <c r="AU324" s="94"/>
      <c r="AV324" s="94"/>
      <c r="AW324" s="99"/>
      <c r="AX324" s="98"/>
      <c r="AY324" s="90"/>
      <c r="AZ324" s="90"/>
      <c r="BA324" s="91"/>
      <c r="BB324" s="92"/>
      <c r="BC324" s="88"/>
      <c r="BD324" s="88"/>
      <c r="BE324" s="88"/>
      <c r="BF324" s="88"/>
      <c r="BG324" s="88"/>
      <c r="BH324" s="88"/>
      <c r="BI324" s="88"/>
      <c r="BJ324" s="88"/>
      <c r="BK324" s="88"/>
      <c r="BL324" s="88"/>
      <c r="BM324" s="88"/>
      <c r="BN324" s="88"/>
      <c r="BO324" s="88"/>
      <c r="BP324" s="88"/>
      <c r="BQ324" s="88"/>
    </row>
    <row r="325" spans="1:69" ht="15.75" customHeight="1" x14ac:dyDescent="0.2">
      <c r="A325" s="93"/>
      <c r="B325" s="93"/>
      <c r="C325" s="93"/>
      <c r="D325" s="102"/>
      <c r="E325" s="103"/>
      <c r="F325" s="93"/>
      <c r="G325" s="93"/>
      <c r="H325" s="93"/>
      <c r="I325" s="93"/>
      <c r="J325" s="93"/>
      <c r="K325" s="93"/>
      <c r="L325" s="93"/>
      <c r="M325" s="93"/>
      <c r="N325" s="93"/>
      <c r="O325" s="93"/>
      <c r="P325" s="93"/>
      <c r="Q325" s="101"/>
      <c r="R325" s="93"/>
      <c r="S325" s="93"/>
      <c r="T325" s="93"/>
      <c r="U325" s="93"/>
      <c r="V325" s="93"/>
      <c r="W325" s="93"/>
      <c r="X325" s="93"/>
      <c r="Y325" s="104"/>
      <c r="Z325" s="93"/>
      <c r="AA325" s="93"/>
      <c r="AB325" s="93"/>
      <c r="AC325" s="93"/>
      <c r="AD325" s="93"/>
      <c r="AE325" s="93"/>
      <c r="AF325" s="93"/>
      <c r="AG325" s="93"/>
      <c r="AH325" s="93"/>
      <c r="AI325" s="93"/>
      <c r="AJ325" s="93"/>
      <c r="AK325" s="89"/>
      <c r="AL325" s="73"/>
      <c r="AM325" s="73"/>
      <c r="AN325" s="73"/>
      <c r="AO325" s="74"/>
      <c r="AP325" s="73"/>
      <c r="AQ325" s="80"/>
      <c r="AR325" s="73"/>
      <c r="AS325" s="96"/>
      <c r="AT325" s="94"/>
      <c r="AU325" s="94"/>
      <c r="AV325" s="94"/>
      <c r="AW325" s="99"/>
      <c r="AX325" s="98"/>
      <c r="AY325" s="90"/>
      <c r="AZ325" s="90"/>
      <c r="BA325" s="91"/>
      <c r="BB325" s="92"/>
      <c r="BC325" s="88"/>
      <c r="BD325" s="88"/>
      <c r="BE325" s="88"/>
      <c r="BF325" s="88"/>
      <c r="BG325" s="88"/>
      <c r="BH325" s="88"/>
      <c r="BI325" s="88"/>
      <c r="BJ325" s="88"/>
      <c r="BK325" s="88"/>
      <c r="BL325" s="88"/>
      <c r="BM325" s="88"/>
      <c r="BN325" s="88"/>
      <c r="BO325" s="88"/>
      <c r="BP325" s="88"/>
      <c r="BQ325" s="88"/>
    </row>
    <row r="326" spans="1:69" ht="15.75" customHeight="1" x14ac:dyDescent="0.2">
      <c r="A326" s="93"/>
      <c r="B326" s="93"/>
      <c r="C326" s="93"/>
      <c r="D326" s="102"/>
      <c r="E326" s="103"/>
      <c r="F326" s="93"/>
      <c r="G326" s="93"/>
      <c r="H326" s="93"/>
      <c r="I326" s="93"/>
      <c r="J326" s="93"/>
      <c r="K326" s="93"/>
      <c r="L326" s="93"/>
      <c r="M326" s="93"/>
      <c r="N326" s="93"/>
      <c r="O326" s="93"/>
      <c r="P326" s="93"/>
      <c r="Q326" s="101"/>
      <c r="R326" s="93"/>
      <c r="S326" s="93"/>
      <c r="T326" s="93"/>
      <c r="U326" s="93"/>
      <c r="V326" s="93"/>
      <c r="W326" s="93"/>
      <c r="X326" s="93"/>
      <c r="Y326" s="104"/>
      <c r="Z326" s="93"/>
      <c r="AA326" s="93"/>
      <c r="AB326" s="93"/>
      <c r="AC326" s="93"/>
      <c r="AD326" s="93"/>
      <c r="AE326" s="93"/>
      <c r="AF326" s="93"/>
      <c r="AG326" s="93"/>
      <c r="AH326" s="93"/>
      <c r="AI326" s="93"/>
      <c r="AJ326" s="93"/>
      <c r="AK326" s="89"/>
      <c r="AL326" s="73"/>
      <c r="AM326" s="73"/>
      <c r="AN326" s="73"/>
      <c r="AO326" s="74"/>
      <c r="AP326" s="73"/>
      <c r="AQ326" s="80"/>
      <c r="AR326" s="73"/>
      <c r="AS326" s="96"/>
      <c r="AT326" s="94"/>
      <c r="AU326" s="94"/>
      <c r="AV326" s="94"/>
      <c r="AW326" s="99"/>
      <c r="AX326" s="98"/>
      <c r="AY326" s="90"/>
      <c r="AZ326" s="90"/>
      <c r="BA326" s="91"/>
      <c r="BB326" s="92"/>
      <c r="BC326" s="88"/>
      <c r="BD326" s="88"/>
      <c r="BE326" s="88"/>
      <c r="BF326" s="88"/>
      <c r="BG326" s="88"/>
      <c r="BH326" s="88"/>
      <c r="BI326" s="88"/>
      <c r="BJ326" s="88"/>
      <c r="BK326" s="88"/>
      <c r="BL326" s="88"/>
      <c r="BM326" s="88"/>
      <c r="BN326" s="88"/>
      <c r="BO326" s="88"/>
      <c r="BP326" s="88"/>
      <c r="BQ326" s="88"/>
    </row>
    <row r="327" spans="1:69" ht="15.75" customHeight="1" x14ac:dyDescent="0.2">
      <c r="A327" s="93"/>
      <c r="B327" s="93"/>
      <c r="C327" s="93"/>
      <c r="D327" s="102"/>
      <c r="E327" s="103"/>
      <c r="F327" s="93"/>
      <c r="G327" s="93"/>
      <c r="H327" s="93"/>
      <c r="I327" s="93"/>
      <c r="J327" s="93"/>
      <c r="K327" s="93"/>
      <c r="L327" s="93"/>
      <c r="M327" s="93"/>
      <c r="N327" s="93"/>
      <c r="O327" s="93"/>
      <c r="P327" s="93"/>
      <c r="Q327" s="101"/>
      <c r="R327" s="93"/>
      <c r="S327" s="93"/>
      <c r="T327" s="93"/>
      <c r="U327" s="93"/>
      <c r="V327" s="93"/>
      <c r="W327" s="93"/>
      <c r="X327" s="93"/>
      <c r="Y327" s="104"/>
      <c r="Z327" s="93"/>
      <c r="AA327" s="93"/>
      <c r="AB327" s="93"/>
      <c r="AC327" s="93"/>
      <c r="AD327" s="93"/>
      <c r="AE327" s="93"/>
      <c r="AF327" s="93"/>
      <c r="AG327" s="93"/>
      <c r="AH327" s="93"/>
      <c r="AI327" s="93"/>
      <c r="AJ327" s="93"/>
      <c r="AK327" s="89"/>
      <c r="AL327" s="73"/>
      <c r="AM327" s="73"/>
      <c r="AN327" s="73"/>
      <c r="AO327" s="74"/>
      <c r="AP327" s="73"/>
      <c r="AQ327" s="80"/>
      <c r="AR327" s="73"/>
      <c r="AS327" s="96"/>
      <c r="AT327" s="94"/>
      <c r="AU327" s="94"/>
      <c r="AV327" s="94"/>
      <c r="AW327" s="99"/>
      <c r="AX327" s="98"/>
      <c r="AY327" s="90"/>
      <c r="AZ327" s="90"/>
      <c r="BA327" s="91"/>
      <c r="BB327" s="92"/>
      <c r="BC327" s="88"/>
      <c r="BD327" s="88"/>
      <c r="BE327" s="88"/>
      <c r="BF327" s="88"/>
      <c r="BG327" s="88"/>
      <c r="BH327" s="88"/>
      <c r="BI327" s="88"/>
      <c r="BJ327" s="88"/>
      <c r="BK327" s="88"/>
      <c r="BL327" s="88"/>
      <c r="BM327" s="88"/>
      <c r="BN327" s="88"/>
      <c r="BO327" s="88"/>
      <c r="BP327" s="88"/>
      <c r="BQ327" s="88"/>
    </row>
    <row r="328" spans="1:69" ht="15.75" customHeight="1" x14ac:dyDescent="0.2">
      <c r="A328" s="93"/>
      <c r="B328" s="93"/>
      <c r="C328" s="93"/>
      <c r="D328" s="102"/>
      <c r="E328" s="103"/>
      <c r="F328" s="93"/>
      <c r="G328" s="93"/>
      <c r="H328" s="93"/>
      <c r="I328" s="93"/>
      <c r="J328" s="93"/>
      <c r="K328" s="93"/>
      <c r="L328" s="93"/>
      <c r="M328" s="93"/>
      <c r="N328" s="93"/>
      <c r="O328" s="93"/>
      <c r="P328" s="93"/>
      <c r="Q328" s="101"/>
      <c r="R328" s="93"/>
      <c r="S328" s="93"/>
      <c r="T328" s="93"/>
      <c r="U328" s="93"/>
      <c r="V328" s="93"/>
      <c r="W328" s="93"/>
      <c r="X328" s="93"/>
      <c r="Y328" s="104"/>
      <c r="Z328" s="93"/>
      <c r="AA328" s="93"/>
      <c r="AB328" s="93"/>
      <c r="AC328" s="93"/>
      <c r="AD328" s="93"/>
      <c r="AE328" s="93"/>
      <c r="AF328" s="93"/>
      <c r="AG328" s="93"/>
      <c r="AH328" s="93"/>
      <c r="AI328" s="93"/>
      <c r="AJ328" s="93"/>
      <c r="AK328" s="89"/>
      <c r="AL328" s="73"/>
      <c r="AM328" s="73"/>
      <c r="AN328" s="73"/>
      <c r="AO328" s="74"/>
      <c r="AP328" s="73"/>
      <c r="AQ328" s="80"/>
      <c r="AR328" s="73"/>
      <c r="AS328" s="96"/>
      <c r="AT328" s="94"/>
      <c r="AU328" s="94"/>
      <c r="AV328" s="94"/>
      <c r="AW328" s="99"/>
      <c r="AX328" s="98"/>
      <c r="AY328" s="90"/>
      <c r="AZ328" s="90"/>
      <c r="BA328" s="91"/>
      <c r="BB328" s="92"/>
      <c r="BC328" s="88"/>
      <c r="BD328" s="88"/>
      <c r="BE328" s="88"/>
      <c r="BF328" s="88"/>
      <c r="BG328" s="88"/>
      <c r="BH328" s="88"/>
      <c r="BI328" s="88"/>
      <c r="BJ328" s="88"/>
      <c r="BK328" s="88"/>
      <c r="BL328" s="88"/>
      <c r="BM328" s="88"/>
      <c r="BN328" s="88"/>
      <c r="BO328" s="88"/>
      <c r="BP328" s="88"/>
      <c r="BQ328" s="88"/>
    </row>
    <row r="329" spans="1:69" ht="15.75" customHeight="1" x14ac:dyDescent="0.2">
      <c r="A329" s="93"/>
      <c r="B329" s="93"/>
      <c r="C329" s="93"/>
      <c r="D329" s="102"/>
      <c r="E329" s="103"/>
      <c r="F329" s="93"/>
      <c r="G329" s="93"/>
      <c r="H329" s="93"/>
      <c r="I329" s="93"/>
      <c r="J329" s="93"/>
      <c r="K329" s="93"/>
      <c r="L329" s="93"/>
      <c r="M329" s="93"/>
      <c r="N329" s="93"/>
      <c r="O329" s="93"/>
      <c r="P329" s="93"/>
      <c r="Q329" s="101"/>
      <c r="R329" s="93"/>
      <c r="S329" s="93"/>
      <c r="T329" s="93"/>
      <c r="U329" s="93"/>
      <c r="V329" s="93"/>
      <c r="W329" s="93"/>
      <c r="X329" s="93"/>
      <c r="Y329" s="104"/>
      <c r="Z329" s="93"/>
      <c r="AA329" s="93"/>
      <c r="AB329" s="93"/>
      <c r="AC329" s="93"/>
      <c r="AD329" s="93"/>
      <c r="AE329" s="93"/>
      <c r="AF329" s="93"/>
      <c r="AG329" s="93"/>
      <c r="AH329" s="93"/>
      <c r="AI329" s="93"/>
      <c r="AJ329" s="93"/>
      <c r="AK329" s="89"/>
      <c r="AL329" s="73"/>
      <c r="AM329" s="73"/>
      <c r="AN329" s="73"/>
      <c r="AO329" s="74"/>
      <c r="AP329" s="73"/>
      <c r="AQ329" s="80"/>
      <c r="AR329" s="73"/>
      <c r="AS329" s="96"/>
      <c r="AT329" s="94"/>
      <c r="AU329" s="94"/>
      <c r="AV329" s="94"/>
      <c r="AW329" s="99"/>
      <c r="AX329" s="98"/>
      <c r="AY329" s="90"/>
      <c r="AZ329" s="90"/>
      <c r="BA329" s="91"/>
      <c r="BB329" s="92"/>
      <c r="BC329" s="88"/>
      <c r="BD329" s="88"/>
      <c r="BE329" s="88"/>
      <c r="BF329" s="88"/>
      <c r="BG329" s="88"/>
      <c r="BH329" s="88"/>
      <c r="BI329" s="88"/>
      <c r="BJ329" s="88"/>
      <c r="BK329" s="88"/>
      <c r="BL329" s="88"/>
      <c r="BM329" s="88"/>
      <c r="BN329" s="88"/>
      <c r="BO329" s="88"/>
      <c r="BP329" s="88"/>
      <c r="BQ329" s="88"/>
    </row>
    <row r="330" spans="1:69" ht="15.75" customHeight="1" x14ac:dyDescent="0.2">
      <c r="A330" s="93"/>
      <c r="B330" s="93"/>
      <c r="C330" s="93"/>
      <c r="D330" s="102"/>
      <c r="E330" s="103"/>
      <c r="F330" s="93"/>
      <c r="G330" s="93"/>
      <c r="H330" s="93"/>
      <c r="I330" s="93"/>
      <c r="J330" s="93"/>
      <c r="K330" s="93"/>
      <c r="L330" s="93"/>
      <c r="M330" s="93"/>
      <c r="N330" s="93"/>
      <c r="O330" s="93"/>
      <c r="P330" s="93"/>
      <c r="Q330" s="101"/>
      <c r="R330" s="93"/>
      <c r="S330" s="93"/>
      <c r="T330" s="93"/>
      <c r="U330" s="93"/>
      <c r="V330" s="93"/>
      <c r="W330" s="93"/>
      <c r="X330" s="93"/>
      <c r="Y330" s="104"/>
      <c r="Z330" s="93"/>
      <c r="AA330" s="93"/>
      <c r="AB330" s="93"/>
      <c r="AC330" s="93"/>
      <c r="AD330" s="93"/>
      <c r="AE330" s="93"/>
      <c r="AF330" s="93"/>
      <c r="AG330" s="93"/>
      <c r="AH330" s="93"/>
      <c r="AI330" s="93"/>
      <c r="AJ330" s="93"/>
      <c r="AK330" s="89"/>
      <c r="AL330" s="73"/>
      <c r="AM330" s="73"/>
      <c r="AN330" s="73"/>
      <c r="AO330" s="74"/>
      <c r="AP330" s="73"/>
      <c r="AQ330" s="80"/>
      <c r="AR330" s="73"/>
      <c r="AS330" s="96"/>
      <c r="AT330" s="94"/>
      <c r="AU330" s="94"/>
      <c r="AV330" s="94"/>
      <c r="AW330" s="99"/>
      <c r="AX330" s="98"/>
      <c r="AY330" s="90"/>
      <c r="AZ330" s="90"/>
      <c r="BA330" s="91"/>
      <c r="BB330" s="92"/>
      <c r="BC330" s="88"/>
      <c r="BD330" s="88"/>
      <c r="BE330" s="88"/>
      <c r="BF330" s="88"/>
      <c r="BG330" s="88"/>
      <c r="BH330" s="88"/>
      <c r="BI330" s="88"/>
      <c r="BJ330" s="88"/>
      <c r="BK330" s="88"/>
      <c r="BL330" s="88"/>
      <c r="BM330" s="88"/>
      <c r="BN330" s="88"/>
      <c r="BO330" s="88"/>
      <c r="BP330" s="88"/>
      <c r="BQ330" s="88"/>
    </row>
    <row r="331" spans="1:69" ht="15.75" customHeight="1" x14ac:dyDescent="0.2">
      <c r="A331" s="93"/>
      <c r="B331" s="93"/>
      <c r="C331" s="93"/>
      <c r="D331" s="102"/>
      <c r="E331" s="103"/>
      <c r="F331" s="93"/>
      <c r="G331" s="93"/>
      <c r="H331" s="93"/>
      <c r="I331" s="93"/>
      <c r="J331" s="93"/>
      <c r="K331" s="93"/>
      <c r="L331" s="93"/>
      <c r="M331" s="93"/>
      <c r="N331" s="93"/>
      <c r="O331" s="93"/>
      <c r="P331" s="93"/>
      <c r="Q331" s="101"/>
      <c r="R331" s="93"/>
      <c r="S331" s="93"/>
      <c r="T331" s="93"/>
      <c r="U331" s="93"/>
      <c r="V331" s="93"/>
      <c r="W331" s="93"/>
      <c r="X331" s="93"/>
      <c r="Y331" s="104"/>
      <c r="Z331" s="93"/>
      <c r="AA331" s="93"/>
      <c r="AB331" s="93"/>
      <c r="AC331" s="93"/>
      <c r="AD331" s="93"/>
      <c r="AE331" s="93"/>
      <c r="AF331" s="93"/>
      <c r="AG331" s="93"/>
      <c r="AH331" s="93"/>
      <c r="AI331" s="93"/>
      <c r="AJ331" s="93"/>
      <c r="AK331" s="89"/>
      <c r="AL331" s="73"/>
      <c r="AM331" s="73"/>
      <c r="AN331" s="73"/>
      <c r="AO331" s="74"/>
      <c r="AP331" s="73"/>
      <c r="AQ331" s="80"/>
      <c r="AR331" s="73"/>
      <c r="AS331" s="96"/>
      <c r="AT331" s="94"/>
      <c r="AU331" s="94"/>
      <c r="AV331" s="94"/>
      <c r="AW331" s="99"/>
      <c r="AX331" s="98"/>
      <c r="AY331" s="90"/>
      <c r="AZ331" s="90"/>
      <c r="BA331" s="91"/>
      <c r="BB331" s="92"/>
      <c r="BC331" s="88"/>
      <c r="BD331" s="88"/>
      <c r="BE331" s="88"/>
      <c r="BF331" s="88"/>
      <c r="BG331" s="88"/>
      <c r="BH331" s="88"/>
      <c r="BI331" s="88"/>
      <c r="BJ331" s="88"/>
      <c r="BK331" s="88"/>
      <c r="BL331" s="88"/>
      <c r="BM331" s="88"/>
      <c r="BN331" s="88"/>
      <c r="BO331" s="88"/>
      <c r="BP331" s="88"/>
      <c r="BQ331" s="88"/>
    </row>
    <row r="332" spans="1:69" ht="15.75" customHeight="1" x14ac:dyDescent="0.2">
      <c r="A332" s="93"/>
      <c r="B332" s="93"/>
      <c r="C332" s="93"/>
      <c r="D332" s="102"/>
      <c r="E332" s="103"/>
      <c r="F332" s="93"/>
      <c r="G332" s="93"/>
      <c r="H332" s="93"/>
      <c r="I332" s="93"/>
      <c r="J332" s="93"/>
      <c r="K332" s="93"/>
      <c r="L332" s="93"/>
      <c r="M332" s="93"/>
      <c r="N332" s="93"/>
      <c r="O332" s="93"/>
      <c r="P332" s="93"/>
      <c r="Q332" s="101"/>
      <c r="R332" s="93"/>
      <c r="S332" s="93"/>
      <c r="T332" s="93"/>
      <c r="U332" s="93"/>
      <c r="V332" s="93"/>
      <c r="W332" s="93"/>
      <c r="X332" s="93"/>
      <c r="Y332" s="104"/>
      <c r="Z332" s="93"/>
      <c r="AA332" s="93"/>
      <c r="AB332" s="93"/>
      <c r="AC332" s="93"/>
      <c r="AD332" s="93"/>
      <c r="AE332" s="93"/>
      <c r="AF332" s="93"/>
      <c r="AG332" s="93"/>
      <c r="AH332" s="93"/>
      <c r="AI332" s="93"/>
      <c r="AJ332" s="93"/>
      <c r="AK332" s="89"/>
      <c r="AL332" s="73"/>
      <c r="AM332" s="73"/>
      <c r="AN332" s="73"/>
      <c r="AO332" s="74"/>
      <c r="AP332" s="73"/>
      <c r="AQ332" s="80"/>
      <c r="AR332" s="73"/>
      <c r="AS332" s="96"/>
      <c r="AT332" s="94"/>
      <c r="AU332" s="94"/>
      <c r="AV332" s="94"/>
      <c r="AW332" s="99"/>
      <c r="AX332" s="98"/>
      <c r="AY332" s="90"/>
      <c r="AZ332" s="90"/>
      <c r="BA332" s="91"/>
      <c r="BB332" s="92"/>
      <c r="BC332" s="88"/>
      <c r="BD332" s="88"/>
      <c r="BE332" s="88"/>
      <c r="BF332" s="88"/>
      <c r="BG332" s="88"/>
      <c r="BH332" s="88"/>
      <c r="BI332" s="88"/>
      <c r="BJ332" s="88"/>
      <c r="BK332" s="88"/>
      <c r="BL332" s="88"/>
      <c r="BM332" s="88"/>
      <c r="BN332" s="88"/>
      <c r="BO332" s="88"/>
      <c r="BP332" s="88"/>
      <c r="BQ332" s="88"/>
    </row>
    <row r="333" spans="1:69" ht="15.75" customHeight="1" x14ac:dyDescent="0.2">
      <c r="A333" s="93"/>
      <c r="B333" s="93"/>
      <c r="C333" s="93"/>
      <c r="D333" s="102"/>
      <c r="E333" s="103"/>
      <c r="F333" s="93"/>
      <c r="G333" s="93"/>
      <c r="H333" s="93"/>
      <c r="I333" s="93"/>
      <c r="J333" s="93"/>
      <c r="K333" s="93"/>
      <c r="L333" s="93"/>
      <c r="M333" s="93"/>
      <c r="N333" s="93"/>
      <c r="O333" s="93"/>
      <c r="P333" s="93"/>
      <c r="Q333" s="101"/>
      <c r="R333" s="93"/>
      <c r="S333" s="93"/>
      <c r="T333" s="93"/>
      <c r="U333" s="93"/>
      <c r="V333" s="93"/>
      <c r="W333" s="93"/>
      <c r="X333" s="93"/>
      <c r="Y333" s="104"/>
      <c r="Z333" s="93"/>
      <c r="AA333" s="93"/>
      <c r="AB333" s="93"/>
      <c r="AC333" s="93"/>
      <c r="AD333" s="93"/>
      <c r="AE333" s="93"/>
      <c r="AF333" s="93"/>
      <c r="AG333" s="93"/>
      <c r="AH333" s="93"/>
      <c r="AI333" s="93"/>
      <c r="AJ333" s="93"/>
      <c r="AK333" s="89"/>
      <c r="AL333" s="73"/>
      <c r="AM333" s="73"/>
      <c r="AN333" s="73"/>
      <c r="AO333" s="74"/>
      <c r="AP333" s="73"/>
      <c r="AQ333" s="80"/>
      <c r="AR333" s="73"/>
      <c r="AS333" s="96"/>
      <c r="AT333" s="94"/>
      <c r="AU333" s="94"/>
      <c r="AV333" s="94"/>
      <c r="AW333" s="99"/>
      <c r="AX333" s="98"/>
      <c r="AY333" s="90"/>
      <c r="AZ333" s="90"/>
      <c r="BA333" s="91"/>
      <c r="BB333" s="92"/>
      <c r="BC333" s="88"/>
      <c r="BD333" s="88"/>
      <c r="BE333" s="88"/>
      <c r="BF333" s="88"/>
      <c r="BG333" s="88"/>
      <c r="BH333" s="88"/>
      <c r="BI333" s="88"/>
      <c r="BJ333" s="88"/>
      <c r="BK333" s="88"/>
      <c r="BL333" s="88"/>
      <c r="BM333" s="88"/>
      <c r="BN333" s="88"/>
      <c r="BO333" s="88"/>
      <c r="BP333" s="88"/>
      <c r="BQ333" s="88"/>
    </row>
    <row r="334" spans="1:69" ht="15.75" customHeight="1" x14ac:dyDescent="0.2">
      <c r="A334" s="93"/>
      <c r="B334" s="93"/>
      <c r="C334" s="93"/>
      <c r="D334" s="102"/>
      <c r="E334" s="103"/>
      <c r="F334" s="93"/>
      <c r="G334" s="93"/>
      <c r="H334" s="93"/>
      <c r="I334" s="93"/>
      <c r="J334" s="93"/>
      <c r="K334" s="93"/>
      <c r="L334" s="93"/>
      <c r="M334" s="93"/>
      <c r="N334" s="93"/>
      <c r="O334" s="93"/>
      <c r="P334" s="93"/>
      <c r="Q334" s="101"/>
      <c r="R334" s="93"/>
      <c r="S334" s="93"/>
      <c r="T334" s="93"/>
      <c r="U334" s="93"/>
      <c r="V334" s="93"/>
      <c r="W334" s="93"/>
      <c r="X334" s="93"/>
      <c r="Y334" s="104"/>
      <c r="Z334" s="93"/>
      <c r="AA334" s="93"/>
      <c r="AB334" s="93"/>
      <c r="AC334" s="93"/>
      <c r="AD334" s="93"/>
      <c r="AE334" s="93"/>
      <c r="AF334" s="93"/>
      <c r="AG334" s="93"/>
      <c r="AH334" s="93"/>
      <c r="AI334" s="93"/>
      <c r="AJ334" s="93"/>
      <c r="AK334" s="89"/>
      <c r="AL334" s="73"/>
      <c r="AM334" s="73"/>
      <c r="AN334" s="73"/>
      <c r="AO334" s="74"/>
      <c r="AP334" s="73"/>
      <c r="AQ334" s="80"/>
      <c r="AR334" s="73"/>
      <c r="AS334" s="96"/>
      <c r="AT334" s="94"/>
      <c r="AU334" s="94"/>
      <c r="AV334" s="94"/>
      <c r="AW334" s="99"/>
      <c r="AX334" s="98"/>
      <c r="AY334" s="90"/>
      <c r="AZ334" s="90"/>
      <c r="BA334" s="91"/>
      <c r="BB334" s="92"/>
      <c r="BC334" s="88"/>
      <c r="BD334" s="88"/>
      <c r="BE334" s="88"/>
      <c r="BF334" s="88"/>
      <c r="BG334" s="88"/>
      <c r="BH334" s="88"/>
      <c r="BI334" s="88"/>
      <c r="BJ334" s="88"/>
      <c r="BK334" s="88"/>
      <c r="BL334" s="88"/>
      <c r="BM334" s="88"/>
      <c r="BN334" s="88"/>
      <c r="BO334" s="88"/>
      <c r="BP334" s="88"/>
      <c r="BQ334" s="88"/>
    </row>
    <row r="335" spans="1:69" ht="15.75" customHeight="1" x14ac:dyDescent="0.2">
      <c r="A335" s="93"/>
      <c r="B335" s="93"/>
      <c r="C335" s="93"/>
      <c r="D335" s="102"/>
      <c r="E335" s="103"/>
      <c r="F335" s="93"/>
      <c r="G335" s="93"/>
      <c r="H335" s="93"/>
      <c r="I335" s="93"/>
      <c r="J335" s="93"/>
      <c r="K335" s="93"/>
      <c r="L335" s="93"/>
      <c r="M335" s="93"/>
      <c r="N335" s="93"/>
      <c r="O335" s="93"/>
      <c r="P335" s="93"/>
      <c r="Q335" s="101"/>
      <c r="R335" s="93"/>
      <c r="S335" s="93"/>
      <c r="T335" s="93"/>
      <c r="U335" s="93"/>
      <c r="V335" s="93"/>
      <c r="W335" s="93"/>
      <c r="X335" s="93"/>
      <c r="Y335" s="104"/>
      <c r="Z335" s="93"/>
      <c r="AA335" s="93"/>
      <c r="AB335" s="93"/>
      <c r="AC335" s="93"/>
      <c r="AD335" s="93"/>
      <c r="AE335" s="93"/>
      <c r="AF335" s="93"/>
      <c r="AG335" s="93"/>
      <c r="AH335" s="93"/>
      <c r="AI335" s="93"/>
      <c r="AJ335" s="93"/>
      <c r="AK335" s="89"/>
      <c r="AL335" s="73"/>
      <c r="AM335" s="73"/>
      <c r="AN335" s="73"/>
      <c r="AO335" s="74"/>
      <c r="AP335" s="73"/>
      <c r="AQ335" s="80"/>
      <c r="AR335" s="73"/>
      <c r="AS335" s="96"/>
      <c r="AT335" s="94"/>
      <c r="AU335" s="94"/>
      <c r="AV335" s="94"/>
      <c r="AW335" s="99"/>
      <c r="AX335" s="98"/>
      <c r="AY335" s="90"/>
      <c r="AZ335" s="90"/>
      <c r="BA335" s="91"/>
      <c r="BB335" s="92"/>
      <c r="BC335" s="88"/>
      <c r="BD335" s="88"/>
      <c r="BE335" s="88"/>
      <c r="BF335" s="88"/>
      <c r="BG335" s="88"/>
      <c r="BH335" s="88"/>
      <c r="BI335" s="88"/>
      <c r="BJ335" s="88"/>
      <c r="BK335" s="88"/>
      <c r="BL335" s="88"/>
      <c r="BM335" s="88"/>
      <c r="BN335" s="88"/>
      <c r="BO335" s="88"/>
      <c r="BP335" s="88"/>
      <c r="BQ335" s="88"/>
    </row>
    <row r="336" spans="1:69" ht="15.75" customHeight="1" x14ac:dyDescent="0.2">
      <c r="A336" s="93"/>
      <c r="B336" s="93"/>
      <c r="C336" s="93"/>
      <c r="D336" s="102"/>
      <c r="E336" s="103"/>
      <c r="F336" s="93"/>
      <c r="G336" s="93"/>
      <c r="H336" s="93"/>
      <c r="I336" s="93"/>
      <c r="J336" s="93"/>
      <c r="K336" s="93"/>
      <c r="L336" s="93"/>
      <c r="M336" s="93"/>
      <c r="N336" s="93"/>
      <c r="O336" s="93"/>
      <c r="P336" s="93"/>
      <c r="Q336" s="101"/>
      <c r="R336" s="93"/>
      <c r="S336" s="93"/>
      <c r="T336" s="93"/>
      <c r="U336" s="93"/>
      <c r="V336" s="93"/>
      <c r="W336" s="93"/>
      <c r="X336" s="93"/>
      <c r="Y336" s="104"/>
      <c r="Z336" s="93"/>
      <c r="AA336" s="93"/>
      <c r="AB336" s="93"/>
      <c r="AC336" s="93"/>
      <c r="AD336" s="93"/>
      <c r="AE336" s="93"/>
      <c r="AF336" s="93"/>
      <c r="AG336" s="93"/>
      <c r="AH336" s="93"/>
      <c r="AI336" s="93"/>
      <c r="AJ336" s="93"/>
      <c r="AK336" s="89"/>
      <c r="AL336" s="73"/>
      <c r="AM336" s="73"/>
      <c r="AN336" s="73"/>
      <c r="AO336" s="74"/>
      <c r="AP336" s="73"/>
      <c r="AQ336" s="80"/>
      <c r="AR336" s="73"/>
      <c r="AS336" s="96"/>
      <c r="AT336" s="94"/>
      <c r="AU336" s="94"/>
      <c r="AV336" s="94"/>
      <c r="AW336" s="99"/>
      <c r="AX336" s="98"/>
      <c r="AY336" s="90"/>
      <c r="AZ336" s="90"/>
      <c r="BA336" s="91"/>
      <c r="BB336" s="92"/>
      <c r="BC336" s="88"/>
      <c r="BD336" s="88"/>
      <c r="BE336" s="88"/>
      <c r="BF336" s="88"/>
      <c r="BG336" s="88"/>
      <c r="BH336" s="88"/>
      <c r="BI336" s="88"/>
      <c r="BJ336" s="88"/>
      <c r="BK336" s="88"/>
      <c r="BL336" s="88"/>
      <c r="BM336" s="88"/>
      <c r="BN336" s="88"/>
      <c r="BO336" s="88"/>
      <c r="BP336" s="88"/>
      <c r="BQ336" s="88"/>
    </row>
    <row r="337" spans="1:69" ht="15.75" customHeight="1" x14ac:dyDescent="0.2">
      <c r="A337" s="93"/>
      <c r="B337" s="93"/>
      <c r="C337" s="93"/>
      <c r="D337" s="102"/>
      <c r="E337" s="103"/>
      <c r="F337" s="93"/>
      <c r="G337" s="93"/>
      <c r="H337" s="93"/>
      <c r="I337" s="93"/>
      <c r="J337" s="93"/>
      <c r="K337" s="93"/>
      <c r="L337" s="93"/>
      <c r="M337" s="93"/>
      <c r="N337" s="93"/>
      <c r="O337" s="93"/>
      <c r="P337" s="93"/>
      <c r="Q337" s="101"/>
      <c r="R337" s="93"/>
      <c r="S337" s="93"/>
      <c r="T337" s="93"/>
      <c r="U337" s="93"/>
      <c r="V337" s="93"/>
      <c r="W337" s="93"/>
      <c r="X337" s="93"/>
      <c r="Y337" s="104"/>
      <c r="Z337" s="93"/>
      <c r="AA337" s="93"/>
      <c r="AB337" s="93"/>
      <c r="AC337" s="93"/>
      <c r="AD337" s="93"/>
      <c r="AE337" s="93"/>
      <c r="AF337" s="93"/>
      <c r="AG337" s="93"/>
      <c r="AH337" s="93"/>
      <c r="AI337" s="93"/>
      <c r="AJ337" s="93"/>
      <c r="AK337" s="89"/>
      <c r="AL337" s="73"/>
      <c r="AM337" s="73"/>
      <c r="AN337" s="73"/>
      <c r="AO337" s="74"/>
      <c r="AP337" s="73"/>
      <c r="AQ337" s="80"/>
      <c r="AR337" s="73"/>
      <c r="AS337" s="96"/>
      <c r="AT337" s="94"/>
      <c r="AU337" s="94"/>
      <c r="AV337" s="94"/>
      <c r="AW337" s="99"/>
      <c r="AX337" s="98"/>
      <c r="AY337" s="90"/>
      <c r="AZ337" s="90"/>
      <c r="BA337" s="91"/>
      <c r="BB337" s="92"/>
      <c r="BC337" s="88"/>
      <c r="BD337" s="88"/>
      <c r="BE337" s="88"/>
      <c r="BF337" s="88"/>
      <c r="BG337" s="88"/>
      <c r="BH337" s="88"/>
      <c r="BI337" s="88"/>
      <c r="BJ337" s="88"/>
      <c r="BK337" s="88"/>
      <c r="BL337" s="88"/>
      <c r="BM337" s="88"/>
      <c r="BN337" s="88"/>
      <c r="BO337" s="88"/>
      <c r="BP337" s="88"/>
      <c r="BQ337" s="88"/>
    </row>
    <row r="338" spans="1:69" ht="15.75" customHeight="1" x14ac:dyDescent="0.2">
      <c r="A338" s="93"/>
      <c r="B338" s="93"/>
      <c r="C338" s="93"/>
      <c r="D338" s="102"/>
      <c r="E338" s="103"/>
      <c r="F338" s="93"/>
      <c r="G338" s="93"/>
      <c r="H338" s="93"/>
      <c r="I338" s="93"/>
      <c r="J338" s="93"/>
      <c r="K338" s="93"/>
      <c r="L338" s="93"/>
      <c r="M338" s="93"/>
      <c r="N338" s="93"/>
      <c r="O338" s="93"/>
      <c r="P338" s="93"/>
      <c r="Q338" s="101"/>
      <c r="R338" s="93"/>
      <c r="S338" s="93"/>
      <c r="T338" s="93"/>
      <c r="U338" s="93"/>
      <c r="V338" s="93"/>
      <c r="W338" s="93"/>
      <c r="X338" s="93"/>
      <c r="Y338" s="104"/>
      <c r="Z338" s="93"/>
      <c r="AA338" s="93"/>
      <c r="AB338" s="93"/>
      <c r="AC338" s="93"/>
      <c r="AD338" s="93"/>
      <c r="AE338" s="93"/>
      <c r="AF338" s="93"/>
      <c r="AG338" s="93"/>
      <c r="AH338" s="93"/>
      <c r="AI338" s="93"/>
      <c r="AJ338" s="93"/>
      <c r="AK338" s="89"/>
      <c r="AL338" s="73"/>
      <c r="AM338" s="73"/>
      <c r="AN338" s="73"/>
      <c r="AO338" s="74"/>
      <c r="AP338" s="73"/>
      <c r="AQ338" s="80"/>
      <c r="AR338" s="73"/>
      <c r="AS338" s="96"/>
      <c r="AT338" s="94"/>
      <c r="AU338" s="94"/>
      <c r="AV338" s="94"/>
      <c r="AW338" s="99"/>
      <c r="AX338" s="98"/>
      <c r="AY338" s="90"/>
      <c r="AZ338" s="90"/>
      <c r="BA338" s="91"/>
      <c r="BB338" s="92"/>
      <c r="BC338" s="88"/>
      <c r="BD338" s="88"/>
      <c r="BE338" s="88"/>
      <c r="BF338" s="88"/>
      <c r="BG338" s="88"/>
      <c r="BH338" s="88"/>
      <c r="BI338" s="88"/>
      <c r="BJ338" s="88"/>
      <c r="BK338" s="88"/>
      <c r="BL338" s="88"/>
      <c r="BM338" s="88"/>
      <c r="BN338" s="88"/>
      <c r="BO338" s="88"/>
      <c r="BP338" s="88"/>
      <c r="BQ338" s="88"/>
    </row>
    <row r="339" spans="1:69" ht="15.75" customHeight="1" x14ac:dyDescent="0.2">
      <c r="A339" s="93"/>
      <c r="B339" s="93"/>
      <c r="C339" s="93"/>
      <c r="D339" s="102"/>
      <c r="E339" s="103"/>
      <c r="F339" s="93"/>
      <c r="G339" s="93"/>
      <c r="H339" s="93"/>
      <c r="I339" s="93"/>
      <c r="J339" s="93"/>
      <c r="K339" s="93"/>
      <c r="L339" s="93"/>
      <c r="M339" s="93"/>
      <c r="N339" s="93"/>
      <c r="O339" s="93"/>
      <c r="P339" s="93"/>
      <c r="Q339" s="101"/>
      <c r="R339" s="93"/>
      <c r="S339" s="93"/>
      <c r="T339" s="93"/>
      <c r="U339" s="93"/>
      <c r="V339" s="93"/>
      <c r="W339" s="93"/>
      <c r="X339" s="93"/>
      <c r="Y339" s="104"/>
      <c r="Z339" s="93"/>
      <c r="AA339" s="93"/>
      <c r="AB339" s="93"/>
      <c r="AC339" s="93"/>
      <c r="AD339" s="93"/>
      <c r="AE339" s="93"/>
      <c r="AF339" s="93"/>
      <c r="AG339" s="93"/>
      <c r="AH339" s="93"/>
      <c r="AI339" s="93"/>
      <c r="AJ339" s="93"/>
      <c r="AK339" s="89"/>
      <c r="AL339" s="73"/>
      <c r="AM339" s="73"/>
      <c r="AN339" s="73"/>
      <c r="AO339" s="74"/>
      <c r="AP339" s="73"/>
      <c r="AQ339" s="80"/>
      <c r="AR339" s="73"/>
      <c r="AS339" s="96"/>
      <c r="AT339" s="94"/>
      <c r="AU339" s="94"/>
      <c r="AV339" s="94"/>
      <c r="AW339" s="99"/>
      <c r="AX339" s="98"/>
      <c r="AY339" s="90"/>
      <c r="AZ339" s="90"/>
      <c r="BA339" s="91"/>
      <c r="BB339" s="92"/>
      <c r="BC339" s="88"/>
      <c r="BD339" s="88"/>
      <c r="BE339" s="88"/>
      <c r="BF339" s="88"/>
      <c r="BG339" s="88"/>
      <c r="BH339" s="88"/>
      <c r="BI339" s="88"/>
      <c r="BJ339" s="88"/>
      <c r="BK339" s="88"/>
      <c r="BL339" s="88"/>
      <c r="BM339" s="88"/>
      <c r="BN339" s="88"/>
      <c r="BO339" s="88"/>
      <c r="BP339" s="88"/>
      <c r="BQ339" s="88"/>
    </row>
    <row r="340" spans="1:69" ht="15.75" customHeight="1" x14ac:dyDescent="0.2">
      <c r="A340" s="93"/>
      <c r="B340" s="93"/>
      <c r="C340" s="93"/>
      <c r="D340" s="102"/>
      <c r="E340" s="103"/>
      <c r="F340" s="93"/>
      <c r="G340" s="93"/>
      <c r="H340" s="93"/>
      <c r="I340" s="93"/>
      <c r="J340" s="93"/>
      <c r="K340" s="93"/>
      <c r="L340" s="93"/>
      <c r="M340" s="93"/>
      <c r="N340" s="93"/>
      <c r="O340" s="93"/>
      <c r="P340" s="93"/>
      <c r="Q340" s="101"/>
      <c r="R340" s="93"/>
      <c r="S340" s="93"/>
      <c r="T340" s="93"/>
      <c r="U340" s="93"/>
      <c r="V340" s="93"/>
      <c r="W340" s="93"/>
      <c r="X340" s="93"/>
      <c r="Y340" s="104"/>
      <c r="Z340" s="93"/>
      <c r="AA340" s="93"/>
      <c r="AB340" s="93"/>
      <c r="AC340" s="93"/>
      <c r="AD340" s="93"/>
      <c r="AE340" s="93"/>
      <c r="AF340" s="93"/>
      <c r="AG340" s="93"/>
      <c r="AH340" s="93"/>
      <c r="AI340" s="93"/>
      <c r="AJ340" s="93"/>
      <c r="AK340" s="89"/>
      <c r="AL340" s="73"/>
      <c r="AM340" s="73"/>
      <c r="AN340" s="73"/>
      <c r="AO340" s="74"/>
      <c r="AP340" s="73"/>
      <c r="AQ340" s="80"/>
      <c r="AR340" s="73"/>
      <c r="AS340" s="96"/>
      <c r="AT340" s="94"/>
      <c r="AU340" s="94"/>
      <c r="AV340" s="94"/>
      <c r="AW340" s="99"/>
      <c r="AX340" s="98"/>
      <c r="AY340" s="90"/>
      <c r="AZ340" s="90"/>
      <c r="BA340" s="91"/>
      <c r="BB340" s="92"/>
      <c r="BC340" s="88"/>
      <c r="BD340" s="88"/>
      <c r="BE340" s="88"/>
      <c r="BF340" s="88"/>
      <c r="BG340" s="88"/>
      <c r="BH340" s="88"/>
      <c r="BI340" s="88"/>
      <c r="BJ340" s="88"/>
      <c r="BK340" s="88"/>
      <c r="BL340" s="88"/>
      <c r="BM340" s="88"/>
      <c r="BN340" s="88"/>
      <c r="BO340" s="88"/>
      <c r="BP340" s="88"/>
      <c r="BQ340" s="88"/>
    </row>
    <row r="341" spans="1:69" ht="15.75" customHeight="1" x14ac:dyDescent="0.2">
      <c r="A341" s="93"/>
      <c r="B341" s="93"/>
      <c r="C341" s="93"/>
      <c r="D341" s="102"/>
      <c r="E341" s="103"/>
      <c r="F341" s="93"/>
      <c r="G341" s="93"/>
      <c r="H341" s="93"/>
      <c r="I341" s="93"/>
      <c r="J341" s="93"/>
      <c r="K341" s="93"/>
      <c r="L341" s="93"/>
      <c r="M341" s="93"/>
      <c r="N341" s="93"/>
      <c r="O341" s="93"/>
      <c r="P341" s="93"/>
      <c r="Q341" s="101"/>
      <c r="R341" s="93"/>
      <c r="S341" s="93"/>
      <c r="T341" s="93"/>
      <c r="U341" s="93"/>
      <c r="V341" s="93"/>
      <c r="W341" s="93"/>
      <c r="X341" s="93"/>
      <c r="Y341" s="104"/>
      <c r="Z341" s="93"/>
      <c r="AA341" s="93"/>
      <c r="AB341" s="93"/>
      <c r="AC341" s="93"/>
      <c r="AD341" s="93"/>
      <c r="AE341" s="93"/>
      <c r="AF341" s="93"/>
      <c r="AG341" s="93"/>
      <c r="AH341" s="93"/>
      <c r="AI341" s="93"/>
      <c r="AJ341" s="93"/>
      <c r="AK341" s="89"/>
      <c r="AL341" s="73"/>
      <c r="AM341" s="73"/>
      <c r="AN341" s="73"/>
      <c r="AO341" s="74"/>
      <c r="AP341" s="73"/>
      <c r="AQ341" s="80"/>
      <c r="AR341" s="73"/>
      <c r="AS341" s="96"/>
      <c r="AT341" s="94"/>
      <c r="AU341" s="94"/>
      <c r="AV341" s="94"/>
      <c r="AW341" s="99"/>
      <c r="AX341" s="98"/>
      <c r="AY341" s="90"/>
      <c r="AZ341" s="90"/>
      <c r="BA341" s="91"/>
      <c r="BB341" s="92"/>
      <c r="BC341" s="88"/>
      <c r="BD341" s="88"/>
      <c r="BE341" s="88"/>
      <c r="BF341" s="88"/>
      <c r="BG341" s="88"/>
      <c r="BH341" s="88"/>
      <c r="BI341" s="88"/>
      <c r="BJ341" s="88"/>
      <c r="BK341" s="88"/>
      <c r="BL341" s="88"/>
      <c r="BM341" s="88"/>
      <c r="BN341" s="88"/>
      <c r="BO341" s="88"/>
      <c r="BP341" s="88"/>
      <c r="BQ341" s="88"/>
    </row>
    <row r="342" spans="1:69" ht="15.75" customHeight="1" x14ac:dyDescent="0.2">
      <c r="A342" s="93"/>
      <c r="B342" s="93"/>
      <c r="C342" s="93"/>
      <c r="D342" s="102"/>
      <c r="E342" s="103"/>
      <c r="F342" s="93"/>
      <c r="G342" s="93"/>
      <c r="H342" s="93"/>
      <c r="I342" s="93"/>
      <c r="J342" s="93"/>
      <c r="K342" s="93"/>
      <c r="L342" s="93"/>
      <c r="M342" s="93"/>
      <c r="N342" s="93"/>
      <c r="O342" s="93"/>
      <c r="P342" s="93"/>
      <c r="Q342" s="101"/>
      <c r="R342" s="93"/>
      <c r="S342" s="93"/>
      <c r="T342" s="93"/>
      <c r="U342" s="93"/>
      <c r="V342" s="93"/>
      <c r="W342" s="93"/>
      <c r="X342" s="93"/>
      <c r="Y342" s="104"/>
      <c r="Z342" s="93"/>
      <c r="AA342" s="93"/>
      <c r="AB342" s="93"/>
      <c r="AC342" s="93"/>
      <c r="AD342" s="93"/>
      <c r="AE342" s="93"/>
      <c r="AF342" s="93"/>
      <c r="AG342" s="93"/>
      <c r="AH342" s="93"/>
      <c r="AI342" s="93"/>
      <c r="AJ342" s="93"/>
      <c r="AK342" s="89"/>
      <c r="AL342" s="73"/>
      <c r="AM342" s="73"/>
      <c r="AN342" s="73"/>
      <c r="AO342" s="74"/>
      <c r="AP342" s="73"/>
      <c r="AQ342" s="80"/>
      <c r="AR342" s="73"/>
      <c r="AS342" s="96"/>
      <c r="AT342" s="94"/>
      <c r="AU342" s="94"/>
      <c r="AV342" s="94"/>
      <c r="AW342" s="99"/>
      <c r="AX342" s="98"/>
      <c r="AY342" s="90"/>
      <c r="AZ342" s="90"/>
      <c r="BA342" s="91"/>
      <c r="BB342" s="92"/>
      <c r="BC342" s="88"/>
      <c r="BD342" s="88"/>
      <c r="BE342" s="88"/>
      <c r="BF342" s="88"/>
      <c r="BG342" s="88"/>
      <c r="BH342" s="88"/>
      <c r="BI342" s="88"/>
      <c r="BJ342" s="88"/>
      <c r="BK342" s="88"/>
      <c r="BL342" s="88"/>
      <c r="BM342" s="88"/>
      <c r="BN342" s="88"/>
      <c r="BO342" s="88"/>
      <c r="BP342" s="88"/>
      <c r="BQ342" s="88"/>
    </row>
    <row r="343" spans="1:69" ht="15.75" customHeight="1" x14ac:dyDescent="0.2">
      <c r="A343" s="93"/>
      <c r="B343" s="93"/>
      <c r="C343" s="93"/>
      <c r="D343" s="102"/>
      <c r="E343" s="103"/>
      <c r="F343" s="93"/>
      <c r="G343" s="93"/>
      <c r="H343" s="93"/>
      <c r="I343" s="93"/>
      <c r="J343" s="93"/>
      <c r="K343" s="93"/>
      <c r="L343" s="93"/>
      <c r="M343" s="93"/>
      <c r="N343" s="93"/>
      <c r="O343" s="93"/>
      <c r="P343" s="93"/>
      <c r="Q343" s="101"/>
      <c r="R343" s="93"/>
      <c r="S343" s="93"/>
      <c r="T343" s="93"/>
      <c r="U343" s="93"/>
      <c r="V343" s="93"/>
      <c r="W343" s="93"/>
      <c r="X343" s="93"/>
      <c r="Y343" s="104"/>
      <c r="Z343" s="93"/>
      <c r="AA343" s="93"/>
      <c r="AB343" s="93"/>
      <c r="AC343" s="93"/>
      <c r="AD343" s="93"/>
      <c r="AE343" s="93"/>
      <c r="AF343" s="93"/>
      <c r="AG343" s="93"/>
      <c r="AH343" s="93"/>
      <c r="AI343" s="93"/>
      <c r="AJ343" s="93"/>
      <c r="AK343" s="89"/>
      <c r="AL343" s="73"/>
      <c r="AM343" s="73"/>
      <c r="AN343" s="73"/>
      <c r="AO343" s="74"/>
      <c r="AP343" s="73"/>
      <c r="AQ343" s="80"/>
      <c r="AR343" s="73"/>
      <c r="AS343" s="96"/>
      <c r="AT343" s="94"/>
      <c r="AU343" s="94"/>
      <c r="AV343" s="94"/>
      <c r="AW343" s="99"/>
      <c r="AX343" s="98"/>
      <c r="AY343" s="90"/>
      <c r="AZ343" s="90"/>
      <c r="BA343" s="91"/>
      <c r="BB343" s="92"/>
      <c r="BC343" s="88"/>
      <c r="BD343" s="88"/>
      <c r="BE343" s="88"/>
      <c r="BF343" s="88"/>
      <c r="BG343" s="88"/>
      <c r="BH343" s="88"/>
      <c r="BI343" s="88"/>
      <c r="BJ343" s="88"/>
      <c r="BK343" s="88"/>
      <c r="BL343" s="88"/>
      <c r="BM343" s="88"/>
      <c r="BN343" s="88"/>
      <c r="BO343" s="88"/>
      <c r="BP343" s="88"/>
      <c r="BQ343" s="88"/>
    </row>
    <row r="344" spans="1:69" ht="15.75" customHeight="1" x14ac:dyDescent="0.2">
      <c r="A344" s="93"/>
      <c r="B344" s="93"/>
      <c r="C344" s="93"/>
      <c r="D344" s="102"/>
      <c r="E344" s="103"/>
      <c r="F344" s="93"/>
      <c r="G344" s="93"/>
      <c r="H344" s="93"/>
      <c r="I344" s="93"/>
      <c r="J344" s="93"/>
      <c r="K344" s="93"/>
      <c r="L344" s="93"/>
      <c r="M344" s="93"/>
      <c r="N344" s="93"/>
      <c r="O344" s="93"/>
      <c r="P344" s="93"/>
      <c r="Q344" s="101"/>
      <c r="R344" s="93"/>
      <c r="S344" s="93"/>
      <c r="T344" s="93"/>
      <c r="U344" s="93"/>
      <c r="V344" s="93"/>
      <c r="W344" s="93"/>
      <c r="X344" s="93"/>
      <c r="Y344" s="104"/>
      <c r="Z344" s="93"/>
      <c r="AA344" s="93"/>
      <c r="AB344" s="93"/>
      <c r="AC344" s="93"/>
      <c r="AD344" s="93"/>
      <c r="AE344" s="93"/>
      <c r="AF344" s="93"/>
      <c r="AG344" s="93"/>
      <c r="AH344" s="93"/>
      <c r="AI344" s="93"/>
      <c r="AJ344" s="93"/>
      <c r="AK344" s="89"/>
      <c r="AL344" s="73"/>
      <c r="AM344" s="73"/>
      <c r="AN344" s="73"/>
      <c r="AO344" s="74"/>
      <c r="AP344" s="73"/>
      <c r="AQ344" s="80"/>
      <c r="AR344" s="73"/>
      <c r="AS344" s="96"/>
      <c r="AT344" s="94"/>
      <c r="AU344" s="94"/>
      <c r="AV344" s="94"/>
      <c r="AW344" s="99"/>
      <c r="AX344" s="98"/>
      <c r="AY344" s="90"/>
      <c r="AZ344" s="90"/>
      <c r="BA344" s="91"/>
      <c r="BB344" s="92"/>
      <c r="BC344" s="88"/>
      <c r="BD344" s="88"/>
      <c r="BE344" s="88"/>
      <c r="BF344" s="88"/>
      <c r="BG344" s="88"/>
      <c r="BH344" s="88"/>
      <c r="BI344" s="88"/>
      <c r="BJ344" s="88"/>
      <c r="BK344" s="88"/>
      <c r="BL344" s="88"/>
      <c r="BM344" s="88"/>
      <c r="BN344" s="88"/>
      <c r="BO344" s="88"/>
      <c r="BP344" s="88"/>
      <c r="BQ344" s="88"/>
    </row>
    <row r="345" spans="1:69" ht="15.75" customHeight="1" x14ac:dyDescent="0.2">
      <c r="A345" s="93"/>
      <c r="B345" s="93"/>
      <c r="C345" s="93"/>
      <c r="D345" s="102"/>
      <c r="E345" s="103"/>
      <c r="F345" s="93"/>
      <c r="G345" s="93"/>
      <c r="H345" s="93"/>
      <c r="I345" s="93"/>
      <c r="J345" s="93"/>
      <c r="K345" s="93"/>
      <c r="L345" s="93"/>
      <c r="M345" s="93"/>
      <c r="N345" s="93"/>
      <c r="O345" s="93"/>
      <c r="P345" s="93"/>
      <c r="Q345" s="101"/>
      <c r="R345" s="93"/>
      <c r="S345" s="93"/>
      <c r="T345" s="93"/>
      <c r="U345" s="93"/>
      <c r="V345" s="93"/>
      <c r="W345" s="93"/>
      <c r="X345" s="93"/>
      <c r="Y345" s="104"/>
      <c r="Z345" s="93"/>
      <c r="AA345" s="93"/>
      <c r="AB345" s="93"/>
      <c r="AC345" s="93"/>
      <c r="AD345" s="93"/>
      <c r="AE345" s="93"/>
      <c r="AF345" s="93"/>
      <c r="AG345" s="93"/>
      <c r="AH345" s="93"/>
      <c r="AI345" s="93"/>
      <c r="AJ345" s="93"/>
      <c r="AK345" s="89"/>
      <c r="AL345" s="73"/>
      <c r="AM345" s="73"/>
      <c r="AN345" s="73"/>
      <c r="AO345" s="74"/>
      <c r="AP345" s="73"/>
      <c r="AQ345" s="80"/>
      <c r="AR345" s="73"/>
      <c r="AS345" s="96"/>
      <c r="AT345" s="94"/>
      <c r="AU345" s="94"/>
      <c r="AV345" s="94"/>
      <c r="AW345" s="99"/>
      <c r="AX345" s="98"/>
      <c r="AY345" s="90"/>
      <c r="AZ345" s="90"/>
      <c r="BA345" s="91"/>
      <c r="BB345" s="92"/>
      <c r="BC345" s="88"/>
      <c r="BD345" s="88"/>
      <c r="BE345" s="88"/>
      <c r="BF345" s="88"/>
      <c r="BG345" s="88"/>
      <c r="BH345" s="88"/>
      <c r="BI345" s="88"/>
      <c r="BJ345" s="88"/>
      <c r="BK345" s="88"/>
      <c r="BL345" s="88"/>
      <c r="BM345" s="88"/>
      <c r="BN345" s="88"/>
      <c r="BO345" s="88"/>
      <c r="BP345" s="88"/>
      <c r="BQ345" s="88"/>
    </row>
    <row r="346" spans="1:69" ht="15.75" customHeight="1" x14ac:dyDescent="0.2">
      <c r="A346" s="93"/>
      <c r="B346" s="93"/>
      <c r="C346" s="93"/>
      <c r="D346" s="102"/>
      <c r="E346" s="103"/>
      <c r="F346" s="93"/>
      <c r="G346" s="93"/>
      <c r="H346" s="93"/>
      <c r="I346" s="93"/>
      <c r="J346" s="93"/>
      <c r="K346" s="93"/>
      <c r="L346" s="93"/>
      <c r="M346" s="93"/>
      <c r="N346" s="93"/>
      <c r="O346" s="93"/>
      <c r="P346" s="93"/>
      <c r="Q346" s="101"/>
      <c r="R346" s="93"/>
      <c r="S346" s="93"/>
      <c r="T346" s="93"/>
      <c r="U346" s="93"/>
      <c r="V346" s="93"/>
      <c r="W346" s="93"/>
      <c r="X346" s="93"/>
      <c r="Y346" s="104"/>
      <c r="Z346" s="93"/>
      <c r="AA346" s="93"/>
      <c r="AB346" s="93"/>
      <c r="AC346" s="93"/>
      <c r="AD346" s="93"/>
      <c r="AE346" s="93"/>
      <c r="AF346" s="93"/>
      <c r="AG346" s="93"/>
      <c r="AH346" s="93"/>
      <c r="AI346" s="93"/>
      <c r="AJ346" s="93"/>
      <c r="AK346" s="89"/>
      <c r="AL346" s="73"/>
      <c r="AM346" s="73"/>
      <c r="AN346" s="73"/>
      <c r="AO346" s="74"/>
      <c r="AP346" s="73"/>
      <c r="AQ346" s="80"/>
      <c r="AR346" s="73"/>
      <c r="AS346" s="96"/>
      <c r="AT346" s="94"/>
      <c r="AU346" s="94"/>
      <c r="AV346" s="94"/>
      <c r="AW346" s="99"/>
      <c r="AX346" s="98"/>
      <c r="AY346" s="90"/>
      <c r="AZ346" s="90"/>
      <c r="BA346" s="91"/>
      <c r="BB346" s="92"/>
      <c r="BC346" s="88"/>
      <c r="BD346" s="88"/>
      <c r="BE346" s="88"/>
      <c r="BF346" s="88"/>
      <c r="BG346" s="88"/>
      <c r="BH346" s="88"/>
      <c r="BI346" s="88"/>
      <c r="BJ346" s="88"/>
      <c r="BK346" s="88"/>
      <c r="BL346" s="88"/>
      <c r="BM346" s="88"/>
      <c r="BN346" s="88"/>
      <c r="BO346" s="88"/>
      <c r="BP346" s="88"/>
      <c r="BQ346" s="88"/>
    </row>
    <row r="347" spans="1:69" ht="15.75" customHeight="1" x14ac:dyDescent="0.2">
      <c r="A347" s="93"/>
      <c r="B347" s="93"/>
      <c r="C347" s="93"/>
      <c r="D347" s="102"/>
      <c r="E347" s="103"/>
      <c r="F347" s="93"/>
      <c r="G347" s="93"/>
      <c r="H347" s="93"/>
      <c r="I347" s="93"/>
      <c r="J347" s="93"/>
      <c r="K347" s="93"/>
      <c r="L347" s="93"/>
      <c r="M347" s="93"/>
      <c r="N347" s="93"/>
      <c r="O347" s="93"/>
      <c r="P347" s="93"/>
      <c r="Q347" s="101"/>
      <c r="R347" s="93"/>
      <c r="S347" s="93"/>
      <c r="T347" s="93"/>
      <c r="U347" s="93"/>
      <c r="V347" s="93"/>
      <c r="W347" s="93"/>
      <c r="X347" s="93"/>
      <c r="Y347" s="104"/>
      <c r="Z347" s="93"/>
      <c r="AA347" s="93"/>
      <c r="AB347" s="93"/>
      <c r="AC347" s="93"/>
      <c r="AD347" s="93"/>
      <c r="AE347" s="93"/>
      <c r="AF347" s="93"/>
      <c r="AG347" s="93"/>
      <c r="AH347" s="93"/>
      <c r="AI347" s="93"/>
      <c r="AJ347" s="93"/>
      <c r="AK347" s="89"/>
      <c r="AL347" s="73"/>
      <c r="AM347" s="73"/>
      <c r="AN347" s="73"/>
      <c r="AO347" s="74"/>
      <c r="AP347" s="73"/>
      <c r="AQ347" s="80"/>
      <c r="AR347" s="73"/>
      <c r="AS347" s="96"/>
      <c r="AT347" s="94"/>
      <c r="AU347" s="94"/>
      <c r="AV347" s="94"/>
      <c r="AW347" s="99"/>
      <c r="AX347" s="98"/>
      <c r="AY347" s="90"/>
      <c r="AZ347" s="90"/>
      <c r="BA347" s="91"/>
      <c r="BB347" s="92"/>
      <c r="BC347" s="88"/>
      <c r="BD347" s="88"/>
      <c r="BE347" s="88"/>
      <c r="BF347" s="88"/>
      <c r="BG347" s="88"/>
      <c r="BH347" s="88"/>
      <c r="BI347" s="88"/>
      <c r="BJ347" s="88"/>
      <c r="BK347" s="88"/>
      <c r="BL347" s="88"/>
      <c r="BM347" s="88"/>
      <c r="BN347" s="88"/>
      <c r="BO347" s="88"/>
      <c r="BP347" s="88"/>
      <c r="BQ347" s="88"/>
    </row>
    <row r="348" spans="1:69" ht="15.75" customHeight="1" x14ac:dyDescent="0.2">
      <c r="A348" s="93"/>
      <c r="B348" s="93"/>
      <c r="C348" s="93"/>
      <c r="D348" s="102"/>
      <c r="E348" s="103"/>
      <c r="F348" s="93"/>
      <c r="G348" s="93"/>
      <c r="H348" s="93"/>
      <c r="I348" s="93"/>
      <c r="J348" s="93"/>
      <c r="K348" s="93"/>
      <c r="L348" s="93"/>
      <c r="M348" s="93"/>
      <c r="N348" s="93"/>
      <c r="O348" s="93"/>
      <c r="P348" s="93"/>
      <c r="Q348" s="101"/>
      <c r="R348" s="93"/>
      <c r="S348" s="93"/>
      <c r="T348" s="93"/>
      <c r="U348" s="93"/>
      <c r="V348" s="93"/>
      <c r="W348" s="93"/>
      <c r="X348" s="93"/>
      <c r="Y348" s="104"/>
      <c r="Z348" s="93"/>
      <c r="AA348" s="93"/>
      <c r="AB348" s="93"/>
      <c r="AC348" s="93"/>
      <c r="AD348" s="93"/>
      <c r="AE348" s="93"/>
      <c r="AF348" s="93"/>
      <c r="AG348" s="93"/>
      <c r="AH348" s="93"/>
      <c r="AI348" s="93"/>
      <c r="AJ348" s="93"/>
      <c r="AK348" s="89"/>
      <c r="AL348" s="73"/>
      <c r="AM348" s="73"/>
      <c r="AN348" s="73"/>
      <c r="AO348" s="74"/>
      <c r="AP348" s="73"/>
      <c r="AQ348" s="80"/>
      <c r="AR348" s="73"/>
      <c r="AS348" s="96"/>
      <c r="AT348" s="94"/>
      <c r="AU348" s="94"/>
      <c r="AV348" s="94"/>
      <c r="AW348" s="99"/>
      <c r="AX348" s="98"/>
      <c r="AY348" s="90"/>
      <c r="AZ348" s="90"/>
      <c r="BA348" s="91"/>
      <c r="BB348" s="92"/>
      <c r="BC348" s="88"/>
      <c r="BD348" s="88"/>
      <c r="BE348" s="88"/>
      <c r="BF348" s="88"/>
      <c r="BG348" s="88"/>
      <c r="BH348" s="88"/>
      <c r="BI348" s="88"/>
      <c r="BJ348" s="88"/>
      <c r="BK348" s="88"/>
      <c r="BL348" s="88"/>
      <c r="BM348" s="88"/>
      <c r="BN348" s="88"/>
      <c r="BO348" s="88"/>
      <c r="BP348" s="88"/>
      <c r="BQ348" s="88"/>
    </row>
    <row r="349" spans="1:69" ht="15.75" customHeight="1" x14ac:dyDescent="0.2">
      <c r="A349" s="93"/>
      <c r="B349" s="93"/>
      <c r="C349" s="93"/>
      <c r="D349" s="102"/>
      <c r="E349" s="103"/>
      <c r="F349" s="93"/>
      <c r="G349" s="93"/>
      <c r="H349" s="93"/>
      <c r="I349" s="93"/>
      <c r="J349" s="93"/>
      <c r="K349" s="93"/>
      <c r="L349" s="93"/>
      <c r="M349" s="93"/>
      <c r="N349" s="93"/>
      <c r="O349" s="93"/>
      <c r="P349" s="93"/>
      <c r="Q349" s="101"/>
      <c r="R349" s="93"/>
      <c r="S349" s="93"/>
      <c r="T349" s="93"/>
      <c r="U349" s="93"/>
      <c r="V349" s="93"/>
      <c r="W349" s="93"/>
      <c r="X349" s="93"/>
      <c r="Y349" s="104"/>
      <c r="Z349" s="93"/>
      <c r="AA349" s="93"/>
      <c r="AB349" s="93"/>
      <c r="AC349" s="93"/>
      <c r="AD349" s="93"/>
      <c r="AE349" s="93"/>
      <c r="AF349" s="93"/>
      <c r="AG349" s="93"/>
      <c r="AH349" s="93"/>
      <c r="AI349" s="93"/>
      <c r="AJ349" s="93"/>
      <c r="AK349" s="89"/>
      <c r="AL349" s="73"/>
      <c r="AM349" s="73"/>
      <c r="AN349" s="73"/>
      <c r="AO349" s="74"/>
      <c r="AP349" s="73"/>
      <c r="AQ349" s="80"/>
      <c r="AR349" s="73"/>
      <c r="AS349" s="96"/>
      <c r="AT349" s="94"/>
      <c r="AU349" s="94"/>
      <c r="AV349" s="94"/>
      <c r="AW349" s="99"/>
      <c r="AX349" s="98"/>
      <c r="AY349" s="90"/>
      <c r="AZ349" s="90"/>
      <c r="BA349" s="91"/>
      <c r="BB349" s="92"/>
      <c r="BC349" s="88"/>
      <c r="BD349" s="88"/>
      <c r="BE349" s="88"/>
      <c r="BF349" s="88"/>
      <c r="BG349" s="88"/>
      <c r="BH349" s="88"/>
      <c r="BI349" s="88"/>
      <c r="BJ349" s="88"/>
      <c r="BK349" s="88"/>
      <c r="BL349" s="88"/>
      <c r="BM349" s="88"/>
      <c r="BN349" s="88"/>
      <c r="BO349" s="88"/>
      <c r="BP349" s="88"/>
      <c r="BQ349" s="88"/>
    </row>
    <row r="350" spans="1:69" ht="15.75" customHeight="1" x14ac:dyDescent="0.2">
      <c r="A350" s="93"/>
      <c r="B350" s="93"/>
      <c r="C350" s="93"/>
      <c r="D350" s="102"/>
      <c r="E350" s="103"/>
      <c r="F350" s="93"/>
      <c r="G350" s="93"/>
      <c r="H350" s="93"/>
      <c r="I350" s="93"/>
      <c r="J350" s="93"/>
      <c r="K350" s="93"/>
      <c r="L350" s="93"/>
      <c r="M350" s="93"/>
      <c r="N350" s="93"/>
      <c r="O350" s="93"/>
      <c r="P350" s="93"/>
      <c r="Q350" s="101"/>
      <c r="R350" s="93"/>
      <c r="S350" s="93"/>
      <c r="T350" s="93"/>
      <c r="U350" s="93"/>
      <c r="V350" s="93"/>
      <c r="W350" s="93"/>
      <c r="X350" s="93"/>
      <c r="Y350" s="104"/>
      <c r="Z350" s="93"/>
      <c r="AA350" s="93"/>
      <c r="AB350" s="93"/>
      <c r="AC350" s="93"/>
      <c r="AD350" s="93"/>
      <c r="AE350" s="93"/>
      <c r="AF350" s="93"/>
      <c r="AG350" s="93"/>
      <c r="AH350" s="93"/>
      <c r="AI350" s="93"/>
      <c r="AJ350" s="93"/>
      <c r="AK350" s="89"/>
      <c r="AL350" s="73"/>
      <c r="AM350" s="73"/>
      <c r="AN350" s="73"/>
      <c r="AO350" s="74"/>
      <c r="AP350" s="73"/>
      <c r="AQ350" s="80"/>
      <c r="AR350" s="73"/>
      <c r="AS350" s="96"/>
      <c r="AT350" s="94"/>
      <c r="AU350" s="94"/>
      <c r="AV350" s="94"/>
      <c r="AW350" s="99"/>
      <c r="AX350" s="98"/>
      <c r="AY350" s="90"/>
      <c r="AZ350" s="90"/>
      <c r="BA350" s="91"/>
      <c r="BB350" s="92"/>
      <c r="BC350" s="88"/>
      <c r="BD350" s="88"/>
      <c r="BE350" s="88"/>
      <c r="BF350" s="88"/>
      <c r="BG350" s="88"/>
      <c r="BH350" s="88"/>
      <c r="BI350" s="88"/>
      <c r="BJ350" s="88"/>
      <c r="BK350" s="88"/>
      <c r="BL350" s="88"/>
      <c r="BM350" s="88"/>
      <c r="BN350" s="88"/>
      <c r="BO350" s="88"/>
      <c r="BP350" s="88"/>
      <c r="BQ350" s="88"/>
    </row>
    <row r="351" spans="1:69" ht="15.75" customHeight="1" x14ac:dyDescent="0.2">
      <c r="A351" s="93"/>
      <c r="B351" s="93"/>
      <c r="C351" s="93"/>
      <c r="D351" s="102"/>
      <c r="E351" s="103"/>
      <c r="F351" s="93"/>
      <c r="G351" s="93"/>
      <c r="H351" s="93"/>
      <c r="I351" s="93"/>
      <c r="J351" s="93"/>
      <c r="K351" s="93"/>
      <c r="L351" s="93"/>
      <c r="M351" s="93"/>
      <c r="N351" s="93"/>
      <c r="O351" s="93"/>
      <c r="P351" s="93"/>
      <c r="Q351" s="101"/>
      <c r="R351" s="93"/>
      <c r="S351" s="93"/>
      <c r="T351" s="93"/>
      <c r="U351" s="93"/>
      <c r="V351" s="93"/>
      <c r="W351" s="93"/>
      <c r="X351" s="93"/>
      <c r="Y351" s="104"/>
      <c r="Z351" s="93"/>
      <c r="AA351" s="93"/>
      <c r="AB351" s="93"/>
      <c r="AC351" s="93"/>
      <c r="AD351" s="93"/>
      <c r="AE351" s="93"/>
      <c r="AF351" s="93"/>
      <c r="AG351" s="93"/>
      <c r="AH351" s="93"/>
      <c r="AI351" s="93"/>
      <c r="AJ351" s="93"/>
      <c r="AK351" s="89"/>
      <c r="AL351" s="73"/>
      <c r="AM351" s="73"/>
      <c r="AN351" s="73"/>
      <c r="AO351" s="74"/>
      <c r="AP351" s="73"/>
      <c r="AQ351" s="80"/>
      <c r="AR351" s="73"/>
      <c r="AS351" s="96"/>
      <c r="AT351" s="94"/>
      <c r="AU351" s="94"/>
      <c r="AV351" s="94"/>
      <c r="AW351" s="99"/>
      <c r="AX351" s="98"/>
      <c r="AY351" s="90"/>
      <c r="AZ351" s="90"/>
      <c r="BA351" s="91"/>
      <c r="BB351" s="92"/>
      <c r="BC351" s="88"/>
      <c r="BD351" s="88"/>
      <c r="BE351" s="88"/>
      <c r="BF351" s="88"/>
      <c r="BG351" s="88"/>
      <c r="BH351" s="88"/>
      <c r="BI351" s="88"/>
      <c r="BJ351" s="88"/>
      <c r="BK351" s="88"/>
      <c r="BL351" s="88"/>
      <c r="BM351" s="88"/>
      <c r="BN351" s="88"/>
      <c r="BO351" s="88"/>
      <c r="BP351" s="88"/>
      <c r="BQ351" s="88"/>
    </row>
    <row r="352" spans="1:69" ht="15.75" customHeight="1" x14ac:dyDescent="0.2">
      <c r="A352" s="93"/>
      <c r="B352" s="93"/>
      <c r="C352" s="93"/>
      <c r="D352" s="102"/>
      <c r="E352" s="103"/>
      <c r="F352" s="93"/>
      <c r="G352" s="93"/>
      <c r="H352" s="93"/>
      <c r="I352" s="93"/>
      <c r="J352" s="93"/>
      <c r="K352" s="93"/>
      <c r="L352" s="93"/>
      <c r="M352" s="93"/>
      <c r="N352" s="93"/>
      <c r="O352" s="93"/>
      <c r="P352" s="93"/>
      <c r="Q352" s="101"/>
      <c r="R352" s="93"/>
      <c r="S352" s="93"/>
      <c r="T352" s="93"/>
      <c r="U352" s="93"/>
      <c r="V352" s="93"/>
      <c r="W352" s="93"/>
      <c r="X352" s="93"/>
      <c r="Y352" s="104"/>
      <c r="Z352" s="93"/>
      <c r="AA352" s="93"/>
      <c r="AB352" s="93"/>
      <c r="AC352" s="93"/>
      <c r="AD352" s="93"/>
      <c r="AE352" s="93"/>
      <c r="AF352" s="93"/>
      <c r="AG352" s="93"/>
      <c r="AH352" s="93"/>
      <c r="AI352" s="93"/>
      <c r="AJ352" s="93"/>
      <c r="AK352" s="89"/>
      <c r="AL352" s="73"/>
      <c r="AM352" s="73"/>
      <c r="AN352" s="73"/>
      <c r="AO352" s="74"/>
      <c r="AP352" s="73"/>
      <c r="AQ352" s="80"/>
      <c r="AR352" s="73"/>
      <c r="AS352" s="96"/>
      <c r="AT352" s="94"/>
      <c r="AU352" s="94"/>
      <c r="AV352" s="94"/>
      <c r="AW352" s="99"/>
      <c r="AX352" s="98"/>
      <c r="AY352" s="90"/>
      <c r="AZ352" s="90"/>
      <c r="BA352" s="91"/>
      <c r="BB352" s="92"/>
      <c r="BC352" s="88"/>
      <c r="BD352" s="88"/>
      <c r="BE352" s="88"/>
      <c r="BF352" s="88"/>
      <c r="BG352" s="88"/>
      <c r="BH352" s="88"/>
      <c r="BI352" s="88"/>
      <c r="BJ352" s="88"/>
      <c r="BK352" s="88"/>
      <c r="BL352" s="88"/>
      <c r="BM352" s="88"/>
      <c r="BN352" s="88"/>
      <c r="BO352" s="88"/>
      <c r="BP352" s="88"/>
      <c r="BQ352" s="88"/>
    </row>
    <row r="353" spans="1:69" ht="15.75" customHeight="1" x14ac:dyDescent="0.2">
      <c r="A353" s="93"/>
      <c r="B353" s="93"/>
      <c r="C353" s="93"/>
      <c r="D353" s="102"/>
      <c r="E353" s="103"/>
      <c r="F353" s="93"/>
      <c r="G353" s="93"/>
      <c r="H353" s="93"/>
      <c r="I353" s="93"/>
      <c r="J353" s="93"/>
      <c r="K353" s="93"/>
      <c r="L353" s="93"/>
      <c r="M353" s="93"/>
      <c r="N353" s="93"/>
      <c r="O353" s="93"/>
      <c r="P353" s="93"/>
      <c r="Q353" s="101"/>
      <c r="R353" s="93"/>
      <c r="S353" s="93"/>
      <c r="T353" s="93"/>
      <c r="U353" s="93"/>
      <c r="V353" s="93"/>
      <c r="W353" s="93"/>
      <c r="X353" s="93"/>
      <c r="Y353" s="104"/>
      <c r="Z353" s="93"/>
      <c r="AA353" s="93"/>
      <c r="AB353" s="93"/>
      <c r="AC353" s="93"/>
      <c r="AD353" s="93"/>
      <c r="AE353" s="93"/>
      <c r="AF353" s="93"/>
      <c r="AG353" s="93"/>
      <c r="AH353" s="93"/>
      <c r="AI353" s="93"/>
      <c r="AJ353" s="93"/>
      <c r="AK353" s="89"/>
      <c r="AL353" s="73"/>
      <c r="AM353" s="73"/>
      <c r="AN353" s="73"/>
      <c r="AO353" s="74"/>
      <c r="AP353" s="73"/>
      <c r="AQ353" s="80"/>
      <c r="AR353" s="73"/>
      <c r="AS353" s="96"/>
      <c r="AT353" s="94"/>
      <c r="AU353" s="94"/>
      <c r="AV353" s="94"/>
      <c r="AW353" s="99"/>
      <c r="AX353" s="98"/>
      <c r="AY353" s="90"/>
      <c r="AZ353" s="90"/>
      <c r="BA353" s="91"/>
      <c r="BB353" s="92"/>
      <c r="BC353" s="88"/>
      <c r="BD353" s="88"/>
      <c r="BE353" s="88"/>
      <c r="BF353" s="88"/>
      <c r="BG353" s="88"/>
      <c r="BH353" s="88"/>
      <c r="BI353" s="88"/>
      <c r="BJ353" s="88"/>
      <c r="BK353" s="88"/>
      <c r="BL353" s="88"/>
      <c r="BM353" s="88"/>
      <c r="BN353" s="88"/>
      <c r="BO353" s="88"/>
      <c r="BP353" s="88"/>
      <c r="BQ353" s="88"/>
    </row>
    <row r="354" spans="1:69" ht="15.75" customHeight="1" x14ac:dyDescent="0.2">
      <c r="A354" s="93"/>
      <c r="B354" s="93"/>
      <c r="C354" s="93"/>
      <c r="D354" s="102"/>
      <c r="E354" s="103"/>
      <c r="F354" s="93"/>
      <c r="G354" s="93"/>
      <c r="H354" s="93"/>
      <c r="I354" s="93"/>
      <c r="J354" s="93"/>
      <c r="K354" s="93"/>
      <c r="L354" s="93"/>
      <c r="M354" s="93"/>
      <c r="N354" s="93"/>
      <c r="O354" s="93"/>
      <c r="P354" s="93"/>
      <c r="Q354" s="101"/>
      <c r="R354" s="93"/>
      <c r="S354" s="93"/>
      <c r="T354" s="93"/>
      <c r="U354" s="93"/>
      <c r="V354" s="93"/>
      <c r="W354" s="93"/>
      <c r="X354" s="93"/>
      <c r="Y354" s="104"/>
      <c r="Z354" s="93"/>
      <c r="AA354" s="93"/>
      <c r="AB354" s="93"/>
      <c r="AC354" s="93"/>
      <c r="AD354" s="93"/>
      <c r="AE354" s="93"/>
      <c r="AF354" s="93"/>
      <c r="AG354" s="93"/>
      <c r="AH354" s="93"/>
      <c r="AI354" s="93"/>
      <c r="AJ354" s="93"/>
      <c r="AK354" s="89"/>
      <c r="AL354" s="73"/>
      <c r="AM354" s="73"/>
      <c r="AN354" s="73"/>
      <c r="AO354" s="74"/>
      <c r="AP354" s="73"/>
      <c r="AQ354" s="80"/>
      <c r="AR354" s="73"/>
      <c r="AS354" s="96"/>
      <c r="AT354" s="94"/>
      <c r="AU354" s="94"/>
      <c r="AV354" s="94"/>
      <c r="AW354" s="99"/>
      <c r="AX354" s="98"/>
      <c r="AY354" s="90"/>
      <c r="AZ354" s="90"/>
      <c r="BA354" s="91"/>
      <c r="BB354" s="92"/>
      <c r="BC354" s="88"/>
      <c r="BD354" s="88"/>
      <c r="BE354" s="88"/>
      <c r="BF354" s="88"/>
      <c r="BG354" s="88"/>
      <c r="BH354" s="88"/>
      <c r="BI354" s="88"/>
      <c r="BJ354" s="88"/>
      <c r="BK354" s="88"/>
      <c r="BL354" s="88"/>
      <c r="BM354" s="88"/>
      <c r="BN354" s="88"/>
      <c r="BO354" s="88"/>
      <c r="BP354" s="88"/>
      <c r="BQ354" s="88"/>
    </row>
    <row r="355" spans="1:69" ht="15.75" customHeight="1" x14ac:dyDescent="0.2">
      <c r="A355" s="93"/>
      <c r="B355" s="93"/>
      <c r="C355" s="93"/>
      <c r="D355" s="102"/>
      <c r="E355" s="103"/>
      <c r="F355" s="93"/>
      <c r="G355" s="93"/>
      <c r="H355" s="93"/>
      <c r="I355" s="93"/>
      <c r="J355" s="93"/>
      <c r="K355" s="93"/>
      <c r="L355" s="93"/>
      <c r="M355" s="93"/>
      <c r="N355" s="93"/>
      <c r="O355" s="93"/>
      <c r="P355" s="93"/>
      <c r="Q355" s="101"/>
      <c r="R355" s="93"/>
      <c r="S355" s="93"/>
      <c r="T355" s="93"/>
      <c r="U355" s="93"/>
      <c r="V355" s="93"/>
      <c r="W355" s="93"/>
      <c r="X355" s="93"/>
      <c r="Y355" s="104"/>
      <c r="Z355" s="93"/>
      <c r="AA355" s="93"/>
      <c r="AB355" s="93"/>
      <c r="AC355" s="93"/>
      <c r="AD355" s="93"/>
      <c r="AE355" s="93"/>
      <c r="AF355" s="93"/>
      <c r="AG355" s="93"/>
      <c r="AH355" s="93"/>
      <c r="AI355" s="93"/>
      <c r="AJ355" s="93"/>
      <c r="AK355" s="89"/>
      <c r="AL355" s="73"/>
      <c r="AM355" s="73"/>
      <c r="AN355" s="73"/>
      <c r="AO355" s="74"/>
      <c r="AP355" s="73"/>
      <c r="AQ355" s="80"/>
      <c r="AR355" s="73"/>
      <c r="AS355" s="96"/>
      <c r="AT355" s="94"/>
      <c r="AU355" s="94"/>
      <c r="AV355" s="94"/>
      <c r="AW355" s="99"/>
      <c r="AX355" s="98"/>
      <c r="AY355" s="90"/>
      <c r="AZ355" s="90"/>
      <c r="BA355" s="91"/>
      <c r="BB355" s="92"/>
      <c r="BC355" s="88"/>
      <c r="BD355" s="88"/>
      <c r="BE355" s="88"/>
      <c r="BF355" s="88"/>
      <c r="BG355" s="88"/>
      <c r="BH355" s="88"/>
      <c r="BI355" s="88"/>
      <c r="BJ355" s="88"/>
      <c r="BK355" s="88"/>
      <c r="BL355" s="88"/>
      <c r="BM355" s="88"/>
      <c r="BN355" s="88"/>
      <c r="BO355" s="88"/>
      <c r="BP355" s="88"/>
      <c r="BQ355" s="88"/>
    </row>
    <row r="356" spans="1:69" ht="15.75" customHeight="1" x14ac:dyDescent="0.2">
      <c r="A356" s="93"/>
      <c r="B356" s="93"/>
      <c r="C356" s="93"/>
      <c r="D356" s="102"/>
      <c r="E356" s="103"/>
      <c r="F356" s="93"/>
      <c r="G356" s="93"/>
      <c r="H356" s="93"/>
      <c r="I356" s="93"/>
      <c r="J356" s="93"/>
      <c r="K356" s="93"/>
      <c r="L356" s="93"/>
      <c r="M356" s="93"/>
      <c r="N356" s="93"/>
      <c r="O356" s="93"/>
      <c r="P356" s="93"/>
      <c r="Q356" s="101"/>
      <c r="R356" s="93"/>
      <c r="S356" s="93"/>
      <c r="T356" s="93"/>
      <c r="U356" s="93"/>
      <c r="V356" s="93"/>
      <c r="W356" s="93"/>
      <c r="X356" s="93"/>
      <c r="Y356" s="104"/>
      <c r="Z356" s="93"/>
      <c r="AA356" s="93"/>
      <c r="AB356" s="93"/>
      <c r="AC356" s="93"/>
      <c r="AD356" s="93"/>
      <c r="AE356" s="93"/>
      <c r="AF356" s="93"/>
      <c r="AG356" s="93"/>
      <c r="AH356" s="93"/>
      <c r="AI356" s="93"/>
      <c r="AJ356" s="93"/>
      <c r="AK356" s="89"/>
      <c r="AL356" s="73"/>
      <c r="AM356" s="73"/>
      <c r="AN356" s="73"/>
      <c r="AO356" s="74"/>
      <c r="AP356" s="73"/>
      <c r="AQ356" s="80"/>
      <c r="AR356" s="73"/>
      <c r="AS356" s="96"/>
      <c r="AT356" s="94"/>
      <c r="AU356" s="94"/>
      <c r="AV356" s="94"/>
      <c r="AW356" s="99"/>
      <c r="AX356" s="98"/>
      <c r="AY356" s="90"/>
      <c r="AZ356" s="90"/>
      <c r="BA356" s="91"/>
      <c r="BB356" s="92"/>
      <c r="BC356" s="88"/>
      <c r="BD356" s="88"/>
      <c r="BE356" s="88"/>
      <c r="BF356" s="88"/>
      <c r="BG356" s="88"/>
      <c r="BH356" s="88"/>
      <c r="BI356" s="88"/>
      <c r="BJ356" s="88"/>
      <c r="BK356" s="88"/>
      <c r="BL356" s="88"/>
      <c r="BM356" s="88"/>
      <c r="BN356" s="88"/>
      <c r="BO356" s="88"/>
      <c r="BP356" s="88"/>
      <c r="BQ356" s="88"/>
    </row>
    <row r="357" spans="1:69" ht="15.75" customHeight="1" x14ac:dyDescent="0.2">
      <c r="A357" s="93"/>
      <c r="B357" s="93"/>
      <c r="C357" s="93"/>
      <c r="D357" s="102"/>
      <c r="E357" s="103"/>
      <c r="F357" s="93"/>
      <c r="G357" s="93"/>
      <c r="H357" s="93"/>
      <c r="I357" s="93"/>
      <c r="J357" s="93"/>
      <c r="K357" s="93"/>
      <c r="L357" s="93"/>
      <c r="M357" s="93"/>
      <c r="N357" s="93"/>
      <c r="O357" s="93"/>
      <c r="P357" s="93"/>
      <c r="Q357" s="101"/>
      <c r="R357" s="93"/>
      <c r="S357" s="93"/>
      <c r="T357" s="93"/>
      <c r="U357" s="93"/>
      <c r="V357" s="93"/>
      <c r="W357" s="93"/>
      <c r="X357" s="93"/>
      <c r="Y357" s="104"/>
      <c r="Z357" s="93"/>
      <c r="AA357" s="93"/>
      <c r="AB357" s="93"/>
      <c r="AC357" s="93"/>
      <c r="AD357" s="93"/>
      <c r="AE357" s="93"/>
      <c r="AF357" s="93"/>
      <c r="AG357" s="93"/>
      <c r="AH357" s="93"/>
      <c r="AI357" s="93"/>
      <c r="AJ357" s="93"/>
      <c r="AK357" s="89"/>
      <c r="AL357" s="73"/>
      <c r="AM357" s="73"/>
      <c r="AN357" s="73"/>
      <c r="AO357" s="74"/>
      <c r="AP357" s="73"/>
      <c r="AQ357" s="80"/>
      <c r="AR357" s="73"/>
      <c r="AS357" s="96"/>
      <c r="AT357" s="94"/>
      <c r="AU357" s="94"/>
      <c r="AV357" s="94"/>
      <c r="AW357" s="99"/>
      <c r="AX357" s="98"/>
      <c r="AY357" s="90"/>
      <c r="AZ357" s="90"/>
      <c r="BA357" s="91"/>
      <c r="BB357" s="92"/>
      <c r="BC357" s="88"/>
      <c r="BD357" s="88"/>
      <c r="BE357" s="88"/>
      <c r="BF357" s="88"/>
      <c r="BG357" s="88"/>
      <c r="BH357" s="88"/>
      <c r="BI357" s="88"/>
      <c r="BJ357" s="88"/>
      <c r="BK357" s="88"/>
      <c r="BL357" s="88"/>
      <c r="BM357" s="88"/>
      <c r="BN357" s="88"/>
      <c r="BO357" s="88"/>
      <c r="BP357" s="88"/>
      <c r="BQ357" s="88"/>
    </row>
    <row r="358" spans="1:69" ht="15.75" customHeight="1" x14ac:dyDescent="0.2">
      <c r="A358" s="93"/>
      <c r="B358" s="93"/>
      <c r="C358" s="93"/>
      <c r="D358" s="102"/>
      <c r="E358" s="103"/>
      <c r="F358" s="93"/>
      <c r="G358" s="93"/>
      <c r="H358" s="93"/>
      <c r="I358" s="93"/>
      <c r="J358" s="93"/>
      <c r="K358" s="93"/>
      <c r="L358" s="93"/>
      <c r="M358" s="93"/>
      <c r="N358" s="93"/>
      <c r="O358" s="93"/>
      <c r="P358" s="93"/>
      <c r="Q358" s="101"/>
      <c r="R358" s="93"/>
      <c r="S358" s="93"/>
      <c r="T358" s="93"/>
      <c r="U358" s="93"/>
      <c r="V358" s="93"/>
      <c r="W358" s="93"/>
      <c r="X358" s="93"/>
      <c r="Y358" s="104"/>
      <c r="Z358" s="93"/>
      <c r="AA358" s="93"/>
      <c r="AB358" s="93"/>
      <c r="AC358" s="93"/>
      <c r="AD358" s="93"/>
      <c r="AE358" s="93"/>
      <c r="AF358" s="93"/>
      <c r="AG358" s="93"/>
      <c r="AH358" s="93"/>
      <c r="AI358" s="93"/>
      <c r="AJ358" s="93"/>
      <c r="AK358" s="89"/>
      <c r="AL358" s="73"/>
      <c r="AM358" s="73"/>
      <c r="AN358" s="73"/>
      <c r="AO358" s="74"/>
      <c r="AP358" s="73"/>
      <c r="AQ358" s="80"/>
      <c r="AR358" s="73"/>
      <c r="AS358" s="96"/>
      <c r="AT358" s="94"/>
      <c r="AU358" s="94"/>
      <c r="AV358" s="94"/>
      <c r="AW358" s="99"/>
      <c r="AX358" s="98"/>
      <c r="AY358" s="90"/>
      <c r="AZ358" s="90"/>
      <c r="BA358" s="91"/>
      <c r="BB358" s="92"/>
      <c r="BC358" s="88"/>
      <c r="BD358" s="88"/>
      <c r="BE358" s="88"/>
      <c r="BF358" s="88"/>
      <c r="BG358" s="88"/>
      <c r="BH358" s="88"/>
      <c r="BI358" s="88"/>
      <c r="BJ358" s="88"/>
      <c r="BK358" s="88"/>
      <c r="BL358" s="88"/>
      <c r="BM358" s="88"/>
      <c r="BN358" s="88"/>
      <c r="BO358" s="88"/>
      <c r="BP358" s="88"/>
      <c r="BQ358" s="88"/>
    </row>
    <row r="359" spans="1:69" ht="15.75" customHeight="1" x14ac:dyDescent="0.2">
      <c r="A359" s="93"/>
      <c r="B359" s="93"/>
      <c r="C359" s="93"/>
      <c r="D359" s="102"/>
      <c r="E359" s="103"/>
      <c r="F359" s="93"/>
      <c r="G359" s="93"/>
      <c r="H359" s="93"/>
      <c r="I359" s="93"/>
      <c r="J359" s="93"/>
      <c r="K359" s="93"/>
      <c r="L359" s="93"/>
      <c r="M359" s="93"/>
      <c r="N359" s="93"/>
      <c r="O359" s="93"/>
      <c r="P359" s="93"/>
      <c r="Q359" s="101"/>
      <c r="R359" s="93"/>
      <c r="S359" s="93"/>
      <c r="T359" s="93"/>
      <c r="U359" s="93"/>
      <c r="V359" s="93"/>
      <c r="W359" s="93"/>
      <c r="X359" s="93"/>
      <c r="Y359" s="104"/>
      <c r="Z359" s="93"/>
      <c r="AA359" s="93"/>
      <c r="AB359" s="93"/>
      <c r="AC359" s="93"/>
      <c r="AD359" s="93"/>
      <c r="AE359" s="93"/>
      <c r="AF359" s="93"/>
      <c r="AG359" s="93"/>
      <c r="AH359" s="93"/>
      <c r="AI359" s="93"/>
      <c r="AJ359" s="93"/>
      <c r="AK359" s="89"/>
      <c r="AL359" s="73"/>
      <c r="AM359" s="73"/>
      <c r="AN359" s="73"/>
      <c r="AO359" s="74"/>
      <c r="AP359" s="73"/>
      <c r="AQ359" s="80"/>
      <c r="AR359" s="73"/>
      <c r="AS359" s="96"/>
      <c r="AT359" s="94"/>
      <c r="AU359" s="94"/>
      <c r="AV359" s="94"/>
      <c r="AW359" s="99"/>
      <c r="AX359" s="98"/>
      <c r="AY359" s="90"/>
      <c r="AZ359" s="90"/>
      <c r="BA359" s="91"/>
      <c r="BB359" s="92"/>
      <c r="BC359" s="88"/>
      <c r="BD359" s="88"/>
      <c r="BE359" s="88"/>
      <c r="BF359" s="88"/>
      <c r="BG359" s="88"/>
      <c r="BH359" s="88"/>
      <c r="BI359" s="88"/>
      <c r="BJ359" s="88"/>
      <c r="BK359" s="88"/>
      <c r="BL359" s="88"/>
      <c r="BM359" s="88"/>
      <c r="BN359" s="88"/>
      <c r="BO359" s="88"/>
      <c r="BP359" s="88"/>
      <c r="BQ359" s="88"/>
    </row>
    <row r="360" spans="1:69" ht="15.75" customHeight="1" x14ac:dyDescent="0.2">
      <c r="A360" s="93"/>
      <c r="B360" s="93"/>
      <c r="C360" s="93"/>
      <c r="D360" s="102"/>
      <c r="E360" s="103"/>
      <c r="F360" s="93"/>
      <c r="G360" s="93"/>
      <c r="H360" s="93"/>
      <c r="I360" s="93"/>
      <c r="J360" s="93"/>
      <c r="K360" s="93"/>
      <c r="L360" s="93"/>
      <c r="M360" s="93"/>
      <c r="N360" s="93"/>
      <c r="O360" s="93"/>
      <c r="P360" s="93"/>
      <c r="Q360" s="101"/>
      <c r="R360" s="93"/>
      <c r="S360" s="93"/>
      <c r="T360" s="93"/>
      <c r="U360" s="93"/>
      <c r="V360" s="93"/>
      <c r="W360" s="93"/>
      <c r="X360" s="93"/>
      <c r="Y360" s="104"/>
      <c r="Z360" s="93"/>
      <c r="AA360" s="93"/>
      <c r="AB360" s="93"/>
      <c r="AC360" s="93"/>
      <c r="AD360" s="93"/>
      <c r="AE360" s="93"/>
      <c r="AF360" s="93"/>
      <c r="AG360" s="93"/>
      <c r="AH360" s="93"/>
      <c r="AI360" s="93"/>
      <c r="AJ360" s="93"/>
      <c r="AK360" s="89"/>
      <c r="AL360" s="73"/>
      <c r="AM360" s="73"/>
      <c r="AN360" s="73"/>
      <c r="AO360" s="74"/>
      <c r="AP360" s="73"/>
      <c r="AQ360" s="80"/>
      <c r="AR360" s="73"/>
      <c r="AS360" s="96"/>
      <c r="AT360" s="94"/>
      <c r="AU360" s="94"/>
      <c r="AV360" s="94"/>
      <c r="AW360" s="99"/>
      <c r="AX360" s="98"/>
      <c r="AY360" s="90"/>
      <c r="AZ360" s="90"/>
      <c r="BA360" s="91"/>
      <c r="BB360" s="92"/>
      <c r="BC360" s="88"/>
      <c r="BD360" s="88"/>
      <c r="BE360" s="88"/>
      <c r="BF360" s="88"/>
      <c r="BG360" s="88"/>
      <c r="BH360" s="88"/>
      <c r="BI360" s="88"/>
      <c r="BJ360" s="88"/>
      <c r="BK360" s="88"/>
      <c r="BL360" s="88"/>
      <c r="BM360" s="88"/>
      <c r="BN360" s="88"/>
      <c r="BO360" s="88"/>
      <c r="BP360" s="88"/>
      <c r="BQ360" s="88"/>
    </row>
    <row r="361" spans="1:69" ht="15.75" customHeight="1" x14ac:dyDescent="0.2">
      <c r="A361" s="93"/>
      <c r="B361" s="93"/>
      <c r="C361" s="93"/>
      <c r="D361" s="102"/>
      <c r="E361" s="103"/>
      <c r="F361" s="93"/>
      <c r="G361" s="93"/>
      <c r="H361" s="93"/>
      <c r="I361" s="93"/>
      <c r="J361" s="93"/>
      <c r="K361" s="93"/>
      <c r="L361" s="93"/>
      <c r="M361" s="93"/>
      <c r="N361" s="93"/>
      <c r="O361" s="93"/>
      <c r="P361" s="93"/>
      <c r="Q361" s="101"/>
      <c r="R361" s="93"/>
      <c r="S361" s="93"/>
      <c r="T361" s="93"/>
      <c r="U361" s="93"/>
      <c r="V361" s="93"/>
      <c r="W361" s="93"/>
      <c r="X361" s="93"/>
      <c r="Y361" s="104"/>
      <c r="Z361" s="93"/>
      <c r="AA361" s="93"/>
      <c r="AB361" s="93"/>
      <c r="AC361" s="93"/>
      <c r="AD361" s="93"/>
      <c r="AE361" s="93"/>
      <c r="AF361" s="93"/>
      <c r="AG361" s="93"/>
      <c r="AH361" s="93"/>
      <c r="AI361" s="93"/>
      <c r="AJ361" s="93"/>
      <c r="AK361" s="89"/>
      <c r="AL361" s="73"/>
      <c r="AM361" s="73"/>
      <c r="AN361" s="73"/>
      <c r="AO361" s="74"/>
      <c r="AP361" s="73"/>
      <c r="AQ361" s="80"/>
      <c r="AR361" s="73"/>
      <c r="AS361" s="96"/>
      <c r="AT361" s="94"/>
      <c r="AU361" s="94"/>
      <c r="AV361" s="94"/>
      <c r="AW361" s="99"/>
      <c r="AX361" s="98"/>
      <c r="AY361" s="90"/>
      <c r="AZ361" s="90"/>
      <c r="BA361" s="91"/>
      <c r="BB361" s="92"/>
      <c r="BC361" s="88"/>
      <c r="BD361" s="88"/>
      <c r="BE361" s="88"/>
      <c r="BF361" s="88"/>
      <c r="BG361" s="88"/>
      <c r="BH361" s="88"/>
      <c r="BI361" s="88"/>
      <c r="BJ361" s="88"/>
      <c r="BK361" s="88"/>
      <c r="BL361" s="88"/>
      <c r="BM361" s="88"/>
      <c r="BN361" s="88"/>
      <c r="BO361" s="88"/>
      <c r="BP361" s="88"/>
      <c r="BQ361" s="88"/>
    </row>
    <row r="362" spans="1:69" ht="15.75" customHeight="1" x14ac:dyDescent="0.2">
      <c r="A362" s="93"/>
      <c r="B362" s="93"/>
      <c r="C362" s="93"/>
      <c r="D362" s="102"/>
      <c r="E362" s="103"/>
      <c r="F362" s="93"/>
      <c r="G362" s="93"/>
      <c r="H362" s="93"/>
      <c r="I362" s="93"/>
      <c r="J362" s="93"/>
      <c r="K362" s="93"/>
      <c r="L362" s="93"/>
      <c r="M362" s="93"/>
      <c r="N362" s="93"/>
      <c r="O362" s="93"/>
      <c r="P362" s="93"/>
      <c r="Q362" s="105"/>
      <c r="R362" s="93"/>
      <c r="S362" s="93"/>
      <c r="T362" s="93"/>
      <c r="U362" s="93"/>
      <c r="V362" s="93"/>
      <c r="W362" s="93"/>
      <c r="X362" s="93"/>
      <c r="Y362" s="104"/>
      <c r="Z362" s="93"/>
      <c r="AA362" s="93"/>
      <c r="AB362" s="93"/>
      <c r="AC362" s="93"/>
      <c r="AD362" s="93"/>
      <c r="AE362" s="93"/>
      <c r="AF362" s="93"/>
      <c r="AG362" s="93"/>
      <c r="AH362" s="93"/>
      <c r="AI362" s="93"/>
      <c r="AJ362" s="93"/>
      <c r="AK362" s="89"/>
      <c r="AL362" s="73"/>
      <c r="AM362" s="73"/>
      <c r="AN362" s="73"/>
      <c r="AO362" s="74"/>
      <c r="AP362" s="73"/>
      <c r="AQ362" s="80"/>
      <c r="AR362" s="73"/>
      <c r="AS362" s="96"/>
      <c r="AT362" s="94"/>
      <c r="AU362" s="94"/>
      <c r="AV362" s="94"/>
      <c r="AW362" s="99"/>
      <c r="AX362" s="98"/>
      <c r="AY362" s="90"/>
      <c r="AZ362" s="90"/>
      <c r="BA362" s="91"/>
      <c r="BB362" s="92"/>
      <c r="BC362" s="88"/>
      <c r="BD362" s="88"/>
      <c r="BE362" s="88"/>
      <c r="BF362" s="88"/>
      <c r="BG362" s="88"/>
      <c r="BH362" s="88"/>
      <c r="BI362" s="88"/>
      <c r="BJ362" s="88"/>
      <c r="BK362" s="88"/>
      <c r="BL362" s="88"/>
      <c r="BM362" s="88"/>
      <c r="BN362" s="88"/>
      <c r="BO362" s="88"/>
      <c r="BP362" s="88"/>
      <c r="BQ362" s="88"/>
    </row>
    <row r="363" spans="1:69" ht="15.75" customHeight="1" x14ac:dyDescent="0.2">
      <c r="A363" s="93"/>
      <c r="B363" s="93"/>
      <c r="C363" s="93"/>
      <c r="D363" s="102"/>
      <c r="E363" s="103"/>
      <c r="F363" s="93"/>
      <c r="G363" s="93"/>
      <c r="H363" s="93"/>
      <c r="I363" s="93"/>
      <c r="J363" s="93"/>
      <c r="K363" s="93"/>
      <c r="L363" s="93"/>
      <c r="M363" s="93"/>
      <c r="N363" s="93"/>
      <c r="O363" s="93"/>
      <c r="P363" s="93"/>
      <c r="Q363" s="105"/>
      <c r="R363" s="93"/>
      <c r="S363" s="93"/>
      <c r="T363" s="93"/>
      <c r="U363" s="93"/>
      <c r="V363" s="93"/>
      <c r="W363" s="93"/>
      <c r="X363" s="93"/>
      <c r="Y363" s="104"/>
      <c r="Z363" s="93"/>
      <c r="AA363" s="93"/>
      <c r="AB363" s="93"/>
      <c r="AC363" s="93"/>
      <c r="AD363" s="93"/>
      <c r="AE363" s="93"/>
      <c r="AF363" s="93"/>
      <c r="AG363" s="93"/>
      <c r="AH363" s="93"/>
      <c r="AI363" s="93"/>
      <c r="AJ363" s="93"/>
      <c r="AK363" s="89"/>
      <c r="AL363" s="73"/>
      <c r="AM363" s="73"/>
      <c r="AN363" s="73"/>
      <c r="AO363" s="74"/>
      <c r="AP363" s="73"/>
      <c r="AQ363" s="80"/>
      <c r="AR363" s="73"/>
      <c r="AS363" s="96"/>
      <c r="AT363" s="94"/>
      <c r="AU363" s="94"/>
      <c r="AV363" s="94"/>
      <c r="AW363" s="99"/>
      <c r="AX363" s="98"/>
      <c r="AY363" s="90"/>
      <c r="AZ363" s="90"/>
      <c r="BA363" s="91"/>
      <c r="BB363" s="92"/>
      <c r="BC363" s="88"/>
      <c r="BD363" s="88"/>
      <c r="BE363" s="88"/>
      <c r="BF363" s="88"/>
      <c r="BG363" s="88"/>
      <c r="BH363" s="88"/>
      <c r="BI363" s="88"/>
      <c r="BJ363" s="88"/>
      <c r="BK363" s="88"/>
      <c r="BL363" s="88"/>
      <c r="BM363" s="88"/>
      <c r="BN363" s="88"/>
      <c r="BO363" s="88"/>
      <c r="BP363" s="88"/>
      <c r="BQ363" s="88"/>
    </row>
    <row r="364" spans="1:69" ht="15.75" customHeight="1" x14ac:dyDescent="0.2">
      <c r="A364" s="93"/>
      <c r="B364" s="93"/>
      <c r="C364" s="93"/>
      <c r="D364" s="102"/>
      <c r="E364" s="103"/>
      <c r="F364" s="93"/>
      <c r="G364" s="93"/>
      <c r="H364" s="93"/>
      <c r="I364" s="93"/>
      <c r="J364" s="93"/>
      <c r="K364" s="93"/>
      <c r="L364" s="93"/>
      <c r="M364" s="93"/>
      <c r="N364" s="93"/>
      <c r="O364" s="93"/>
      <c r="P364" s="93"/>
      <c r="Q364" s="105"/>
      <c r="R364" s="93"/>
      <c r="S364" s="93"/>
      <c r="T364" s="93"/>
      <c r="U364" s="93"/>
      <c r="V364" s="93"/>
      <c r="W364" s="93"/>
      <c r="X364" s="93"/>
      <c r="Y364" s="104"/>
      <c r="Z364" s="93"/>
      <c r="AA364" s="93"/>
      <c r="AB364" s="93"/>
      <c r="AC364" s="93"/>
      <c r="AD364" s="93"/>
      <c r="AE364" s="93"/>
      <c r="AF364" s="93"/>
      <c r="AG364" s="93"/>
      <c r="AH364" s="93"/>
      <c r="AI364" s="93"/>
      <c r="AJ364" s="93"/>
      <c r="AK364" s="89"/>
      <c r="AL364" s="73"/>
      <c r="AM364" s="73"/>
      <c r="AN364" s="73"/>
      <c r="AO364" s="74"/>
      <c r="AP364" s="73"/>
      <c r="AQ364" s="80"/>
      <c r="AR364" s="73"/>
      <c r="AS364" s="96"/>
      <c r="AT364" s="94"/>
      <c r="AU364" s="94"/>
      <c r="AV364" s="94"/>
      <c r="AW364" s="99"/>
      <c r="AX364" s="98"/>
      <c r="AY364" s="90"/>
      <c r="AZ364" s="90"/>
      <c r="BA364" s="91"/>
      <c r="BB364" s="92"/>
      <c r="BC364" s="88"/>
      <c r="BD364" s="88"/>
      <c r="BE364" s="88"/>
      <c r="BF364" s="88"/>
      <c r="BG364" s="88"/>
      <c r="BH364" s="88"/>
      <c r="BI364" s="88"/>
      <c r="BJ364" s="88"/>
      <c r="BK364" s="88"/>
      <c r="BL364" s="88"/>
      <c r="BM364" s="88"/>
      <c r="BN364" s="88"/>
      <c r="BO364" s="88"/>
      <c r="BP364" s="88"/>
      <c r="BQ364" s="88"/>
    </row>
    <row r="365" spans="1:69" ht="15.75" customHeight="1" x14ac:dyDescent="0.2">
      <c r="A365" s="93"/>
      <c r="B365" s="93"/>
      <c r="C365" s="93"/>
      <c r="D365" s="102"/>
      <c r="E365" s="103"/>
      <c r="F365" s="93"/>
      <c r="G365" s="93"/>
      <c r="H365" s="93"/>
      <c r="I365" s="93"/>
      <c r="J365" s="93"/>
      <c r="K365" s="93"/>
      <c r="L365" s="93"/>
      <c r="M365" s="93"/>
      <c r="N365" s="93"/>
      <c r="O365" s="93"/>
      <c r="P365" s="93"/>
      <c r="Q365" s="105"/>
      <c r="R365" s="93"/>
      <c r="S365" s="93"/>
      <c r="T365" s="93"/>
      <c r="U365" s="93"/>
      <c r="V365" s="93"/>
      <c r="W365" s="93"/>
      <c r="X365" s="93"/>
      <c r="Y365" s="104"/>
      <c r="Z365" s="93"/>
      <c r="AA365" s="93"/>
      <c r="AB365" s="93"/>
      <c r="AC365" s="93"/>
      <c r="AD365" s="93"/>
      <c r="AE365" s="93"/>
      <c r="AF365" s="93"/>
      <c r="AG365" s="93"/>
      <c r="AH365" s="93"/>
      <c r="AI365" s="93"/>
      <c r="AJ365" s="93"/>
      <c r="AK365" s="89"/>
      <c r="AL365" s="73"/>
      <c r="AM365" s="73"/>
      <c r="AN365" s="73"/>
      <c r="AO365" s="74"/>
      <c r="AP365" s="73"/>
      <c r="AQ365" s="80"/>
      <c r="AR365" s="73"/>
      <c r="AS365" s="96"/>
      <c r="AT365" s="94"/>
      <c r="AU365" s="94"/>
      <c r="AV365" s="94"/>
      <c r="AW365" s="99"/>
      <c r="AX365" s="98"/>
      <c r="AY365" s="90"/>
      <c r="AZ365" s="90"/>
      <c r="BA365" s="91"/>
      <c r="BB365" s="92"/>
      <c r="BC365" s="88"/>
      <c r="BD365" s="88"/>
      <c r="BE365" s="88"/>
      <c r="BF365" s="88"/>
      <c r="BG365" s="88"/>
      <c r="BH365" s="88"/>
      <c r="BI365" s="88"/>
      <c r="BJ365" s="88"/>
      <c r="BK365" s="88"/>
      <c r="BL365" s="88"/>
      <c r="BM365" s="88"/>
      <c r="BN365" s="88"/>
      <c r="BO365" s="88"/>
      <c r="BP365" s="88"/>
      <c r="BQ365" s="88"/>
    </row>
    <row r="366" spans="1:69" ht="15.75" customHeight="1" x14ac:dyDescent="0.2">
      <c r="A366" s="93"/>
      <c r="B366" s="93"/>
      <c r="C366" s="93"/>
      <c r="D366" s="102"/>
      <c r="E366" s="103"/>
      <c r="F366" s="93"/>
      <c r="G366" s="93"/>
      <c r="H366" s="93"/>
      <c r="I366" s="93"/>
      <c r="J366" s="93"/>
      <c r="K366" s="93"/>
      <c r="L366" s="93"/>
      <c r="M366" s="93"/>
      <c r="N366" s="93"/>
      <c r="O366" s="93"/>
      <c r="P366" s="93"/>
      <c r="Q366" s="105"/>
      <c r="R366" s="93"/>
      <c r="S366" s="93"/>
      <c r="T366" s="93"/>
      <c r="U366" s="93"/>
      <c r="V366" s="93"/>
      <c r="W366" s="93"/>
      <c r="X366" s="93"/>
      <c r="Y366" s="104"/>
      <c r="Z366" s="93"/>
      <c r="AA366" s="93"/>
      <c r="AB366" s="93"/>
      <c r="AC366" s="93"/>
      <c r="AD366" s="93"/>
      <c r="AE366" s="93"/>
      <c r="AF366" s="93"/>
      <c r="AG366" s="93"/>
      <c r="AH366" s="93"/>
      <c r="AI366" s="93"/>
      <c r="AJ366" s="93"/>
      <c r="AK366" s="89"/>
      <c r="AL366" s="73"/>
      <c r="AM366" s="73"/>
      <c r="AN366" s="73"/>
      <c r="AO366" s="74"/>
      <c r="AP366" s="73"/>
      <c r="AQ366" s="80"/>
      <c r="AR366" s="73"/>
      <c r="AS366" s="96"/>
      <c r="AT366" s="94"/>
      <c r="AU366" s="94"/>
      <c r="AV366" s="94"/>
      <c r="AW366" s="99"/>
      <c r="AX366" s="98"/>
      <c r="AY366" s="90"/>
      <c r="AZ366" s="90"/>
      <c r="BA366" s="91"/>
      <c r="BB366" s="92"/>
      <c r="BC366" s="88"/>
      <c r="BD366" s="88"/>
      <c r="BE366" s="88"/>
      <c r="BF366" s="88"/>
      <c r="BG366" s="88"/>
      <c r="BH366" s="88"/>
      <c r="BI366" s="88"/>
      <c r="BJ366" s="88"/>
      <c r="BK366" s="88"/>
      <c r="BL366" s="88"/>
      <c r="BM366" s="88"/>
      <c r="BN366" s="88"/>
      <c r="BO366" s="88"/>
      <c r="BP366" s="88"/>
      <c r="BQ366" s="88"/>
    </row>
    <row r="367" spans="1:69" ht="15.75" customHeight="1" x14ac:dyDescent="0.2">
      <c r="A367" s="93"/>
      <c r="B367" s="93"/>
      <c r="C367" s="93"/>
      <c r="D367" s="102"/>
      <c r="E367" s="103"/>
      <c r="F367" s="93"/>
      <c r="G367" s="93"/>
      <c r="H367" s="93"/>
      <c r="I367" s="93"/>
      <c r="J367" s="93"/>
      <c r="K367" s="93"/>
      <c r="L367" s="93"/>
      <c r="M367" s="93"/>
      <c r="N367" s="93"/>
      <c r="O367" s="93"/>
      <c r="P367" s="93"/>
      <c r="Q367" s="105"/>
      <c r="R367" s="93"/>
      <c r="S367" s="93"/>
      <c r="T367" s="93"/>
      <c r="U367" s="93"/>
      <c r="V367" s="93"/>
      <c r="W367" s="93"/>
      <c r="X367" s="93"/>
      <c r="Y367" s="104"/>
      <c r="Z367" s="93"/>
      <c r="AA367" s="93"/>
      <c r="AB367" s="93"/>
      <c r="AC367" s="93"/>
      <c r="AD367" s="93"/>
      <c r="AE367" s="93"/>
      <c r="AF367" s="93"/>
      <c r="AG367" s="93"/>
      <c r="AH367" s="93"/>
      <c r="AI367" s="93"/>
      <c r="AJ367" s="93"/>
      <c r="AK367" s="89"/>
      <c r="AL367" s="73"/>
      <c r="AM367" s="73"/>
      <c r="AN367" s="73"/>
      <c r="AO367" s="74"/>
      <c r="AP367" s="73"/>
      <c r="AQ367" s="80"/>
      <c r="AR367" s="73"/>
      <c r="AS367" s="96"/>
      <c r="AT367" s="94"/>
      <c r="AU367" s="94"/>
      <c r="AV367" s="94"/>
      <c r="AW367" s="99"/>
      <c r="AX367" s="98"/>
      <c r="AY367" s="90"/>
      <c r="AZ367" s="90"/>
      <c r="BA367" s="91"/>
      <c r="BB367" s="92"/>
      <c r="BC367" s="88"/>
      <c r="BD367" s="88"/>
      <c r="BE367" s="88"/>
      <c r="BF367" s="88"/>
      <c r="BG367" s="88"/>
      <c r="BH367" s="88"/>
      <c r="BI367" s="88"/>
      <c r="BJ367" s="88"/>
      <c r="BK367" s="88"/>
      <c r="BL367" s="88"/>
      <c r="BM367" s="88"/>
      <c r="BN367" s="88"/>
      <c r="BO367" s="88"/>
      <c r="BP367" s="88"/>
      <c r="BQ367" s="88"/>
    </row>
    <row r="368" spans="1:69" ht="15.75" customHeight="1" x14ac:dyDescent="0.2">
      <c r="A368" s="93"/>
      <c r="B368" s="93"/>
      <c r="C368" s="93"/>
      <c r="D368" s="102"/>
      <c r="E368" s="103"/>
      <c r="F368" s="93"/>
      <c r="G368" s="93"/>
      <c r="H368" s="93"/>
      <c r="I368" s="93"/>
      <c r="J368" s="93"/>
      <c r="K368" s="93"/>
      <c r="L368" s="93"/>
      <c r="M368" s="93"/>
      <c r="N368" s="93"/>
      <c r="O368" s="93"/>
      <c r="P368" s="93"/>
      <c r="Q368" s="105"/>
      <c r="R368" s="93"/>
      <c r="S368" s="93"/>
      <c r="T368" s="93"/>
      <c r="U368" s="93"/>
      <c r="V368" s="93"/>
      <c r="W368" s="93"/>
      <c r="X368" s="93"/>
      <c r="Y368" s="104"/>
      <c r="Z368" s="93"/>
      <c r="AA368" s="93"/>
      <c r="AB368" s="93"/>
      <c r="AC368" s="93"/>
      <c r="AD368" s="93"/>
      <c r="AE368" s="93"/>
      <c r="AF368" s="93"/>
      <c r="AG368" s="93"/>
      <c r="AH368" s="93"/>
      <c r="AI368" s="93"/>
      <c r="AJ368" s="93"/>
      <c r="AK368" s="89"/>
      <c r="AL368" s="73"/>
      <c r="AM368" s="73"/>
      <c r="AN368" s="73"/>
      <c r="AO368" s="74"/>
      <c r="AP368" s="73"/>
      <c r="AQ368" s="80"/>
      <c r="AR368" s="73"/>
      <c r="AS368" s="96"/>
      <c r="AT368" s="94"/>
      <c r="AU368" s="94"/>
      <c r="AV368" s="94"/>
      <c r="AW368" s="99"/>
      <c r="AX368" s="98"/>
      <c r="AY368" s="90"/>
      <c r="AZ368" s="90"/>
      <c r="BA368" s="91"/>
      <c r="BB368" s="92"/>
      <c r="BC368" s="88"/>
      <c r="BD368" s="88"/>
      <c r="BE368" s="88"/>
      <c r="BF368" s="88"/>
      <c r="BG368" s="88"/>
      <c r="BH368" s="88"/>
      <c r="BI368" s="88"/>
      <c r="BJ368" s="88"/>
      <c r="BK368" s="88"/>
      <c r="BL368" s="88"/>
      <c r="BM368" s="88"/>
      <c r="BN368" s="88"/>
      <c r="BO368" s="88"/>
      <c r="BP368" s="88"/>
      <c r="BQ368" s="88"/>
    </row>
    <row r="369" spans="1:69" ht="15.75" customHeight="1" x14ac:dyDescent="0.2">
      <c r="A369" s="93"/>
      <c r="B369" s="93"/>
      <c r="C369" s="93"/>
      <c r="D369" s="102"/>
      <c r="E369" s="103"/>
      <c r="F369" s="93"/>
      <c r="G369" s="93"/>
      <c r="H369" s="93"/>
      <c r="I369" s="93"/>
      <c r="J369" s="93"/>
      <c r="K369" s="93"/>
      <c r="L369" s="93"/>
      <c r="M369" s="93"/>
      <c r="N369" s="93"/>
      <c r="O369" s="93"/>
      <c r="P369" s="93"/>
      <c r="Q369" s="105"/>
      <c r="R369" s="93"/>
      <c r="S369" s="93"/>
      <c r="T369" s="93"/>
      <c r="U369" s="93"/>
      <c r="V369" s="93"/>
      <c r="W369" s="93"/>
      <c r="X369" s="93"/>
      <c r="Y369" s="104"/>
      <c r="Z369" s="93"/>
      <c r="AA369" s="93"/>
      <c r="AB369" s="93"/>
      <c r="AC369" s="93"/>
      <c r="AD369" s="93"/>
      <c r="AE369" s="93"/>
      <c r="AF369" s="93"/>
      <c r="AG369" s="93"/>
      <c r="AH369" s="93"/>
      <c r="AI369" s="93"/>
      <c r="AJ369" s="93"/>
      <c r="AK369" s="89"/>
      <c r="AL369" s="73"/>
      <c r="AM369" s="73"/>
      <c r="AN369" s="73"/>
      <c r="AO369" s="74"/>
      <c r="AP369" s="73"/>
      <c r="AQ369" s="80"/>
      <c r="AR369" s="73"/>
      <c r="AS369" s="96"/>
      <c r="AT369" s="94"/>
      <c r="AU369" s="94"/>
      <c r="AV369" s="94"/>
      <c r="AW369" s="99"/>
      <c r="AX369" s="98"/>
      <c r="AY369" s="90"/>
      <c r="AZ369" s="90"/>
      <c r="BA369" s="91"/>
      <c r="BB369" s="92"/>
      <c r="BC369" s="88"/>
      <c r="BD369" s="88"/>
      <c r="BE369" s="88"/>
      <c r="BF369" s="88"/>
      <c r="BG369" s="88"/>
      <c r="BH369" s="88"/>
      <c r="BI369" s="88"/>
      <c r="BJ369" s="88"/>
      <c r="BK369" s="88"/>
      <c r="BL369" s="88"/>
      <c r="BM369" s="88"/>
      <c r="BN369" s="88"/>
      <c r="BO369" s="88"/>
      <c r="BP369" s="88"/>
      <c r="BQ369" s="88"/>
    </row>
    <row r="370" spans="1:69" ht="15.75" customHeight="1" x14ac:dyDescent="0.2">
      <c r="A370" s="93"/>
      <c r="B370" s="93"/>
      <c r="C370" s="93"/>
      <c r="D370" s="102"/>
      <c r="E370" s="103"/>
      <c r="F370" s="93"/>
      <c r="G370" s="93"/>
      <c r="H370" s="93"/>
      <c r="I370" s="93"/>
      <c r="J370" s="93"/>
      <c r="K370" s="93"/>
      <c r="L370" s="93"/>
      <c r="M370" s="93"/>
      <c r="N370" s="93"/>
      <c r="O370" s="93"/>
      <c r="P370" s="93"/>
      <c r="Q370" s="105"/>
      <c r="R370" s="93"/>
      <c r="S370" s="93"/>
      <c r="T370" s="93"/>
      <c r="U370" s="93"/>
      <c r="V370" s="93"/>
      <c r="W370" s="93"/>
      <c r="X370" s="93"/>
      <c r="Y370" s="104"/>
      <c r="Z370" s="93"/>
      <c r="AA370" s="93"/>
      <c r="AB370" s="93"/>
      <c r="AC370" s="93"/>
      <c r="AD370" s="93"/>
      <c r="AE370" s="93"/>
      <c r="AF370" s="93"/>
      <c r="AG370" s="93"/>
      <c r="AH370" s="93"/>
      <c r="AI370" s="93"/>
      <c r="AJ370" s="93"/>
      <c r="AK370" s="89"/>
      <c r="AL370" s="73"/>
      <c r="AM370" s="73"/>
      <c r="AN370" s="73"/>
      <c r="AO370" s="74"/>
      <c r="AP370" s="73"/>
      <c r="AQ370" s="80"/>
      <c r="AR370" s="73"/>
      <c r="AS370" s="96"/>
      <c r="AT370" s="94"/>
      <c r="AU370" s="94"/>
      <c r="AV370" s="94"/>
      <c r="AW370" s="99"/>
      <c r="AX370" s="98"/>
      <c r="AY370" s="90"/>
      <c r="AZ370" s="90"/>
      <c r="BA370" s="91"/>
      <c r="BB370" s="92"/>
      <c r="BC370" s="88"/>
      <c r="BD370" s="88"/>
      <c r="BE370" s="88"/>
      <c r="BF370" s="88"/>
      <c r="BG370" s="88"/>
      <c r="BH370" s="88"/>
      <c r="BI370" s="88"/>
      <c r="BJ370" s="88"/>
      <c r="BK370" s="88"/>
      <c r="BL370" s="88"/>
      <c r="BM370" s="88"/>
      <c r="BN370" s="88"/>
      <c r="BO370" s="88"/>
      <c r="BP370" s="88"/>
      <c r="BQ370" s="88"/>
    </row>
    <row r="371" spans="1:69" ht="15.75" customHeight="1" x14ac:dyDescent="0.2">
      <c r="A371" s="93"/>
      <c r="B371" s="93"/>
      <c r="C371" s="93"/>
      <c r="D371" s="102"/>
      <c r="E371" s="103"/>
      <c r="F371" s="93"/>
      <c r="G371" s="93"/>
      <c r="H371" s="93"/>
      <c r="I371" s="93"/>
      <c r="J371" s="93"/>
      <c r="K371" s="93"/>
      <c r="L371" s="93"/>
      <c r="M371" s="93"/>
      <c r="N371" s="93"/>
      <c r="O371" s="93"/>
      <c r="P371" s="93"/>
      <c r="Q371" s="105"/>
      <c r="R371" s="93"/>
      <c r="S371" s="93"/>
      <c r="T371" s="93"/>
      <c r="U371" s="93"/>
      <c r="V371" s="93"/>
      <c r="W371" s="93"/>
      <c r="X371" s="93"/>
      <c r="Y371" s="104"/>
      <c r="Z371" s="93"/>
      <c r="AA371" s="93"/>
      <c r="AB371" s="93"/>
      <c r="AC371" s="93"/>
      <c r="AD371" s="93"/>
      <c r="AE371" s="93"/>
      <c r="AF371" s="93"/>
      <c r="AG371" s="93"/>
      <c r="AH371" s="93"/>
      <c r="AI371" s="93"/>
      <c r="AJ371" s="93"/>
      <c r="AK371" s="89"/>
      <c r="AL371" s="73"/>
      <c r="AM371" s="73"/>
      <c r="AN371" s="73"/>
      <c r="AO371" s="74"/>
      <c r="AP371" s="73"/>
      <c r="AQ371" s="80"/>
      <c r="AR371" s="73"/>
      <c r="AS371" s="96"/>
      <c r="AT371" s="94"/>
      <c r="AU371" s="94"/>
      <c r="AV371" s="94"/>
      <c r="AW371" s="99"/>
      <c r="AX371" s="98"/>
      <c r="AY371" s="90"/>
      <c r="AZ371" s="90"/>
      <c r="BA371" s="91"/>
      <c r="BB371" s="92"/>
      <c r="BC371" s="88"/>
      <c r="BD371" s="88"/>
      <c r="BE371" s="88"/>
      <c r="BF371" s="88"/>
      <c r="BG371" s="88"/>
      <c r="BH371" s="88"/>
      <c r="BI371" s="88"/>
      <c r="BJ371" s="88"/>
      <c r="BK371" s="88"/>
      <c r="BL371" s="88"/>
      <c r="BM371" s="88"/>
      <c r="BN371" s="88"/>
      <c r="BO371" s="88"/>
      <c r="BP371" s="88"/>
      <c r="BQ371" s="88"/>
    </row>
    <row r="372" spans="1:69" ht="15.75" customHeight="1" x14ac:dyDescent="0.2">
      <c r="A372" s="93"/>
      <c r="B372" s="93"/>
      <c r="C372" s="93"/>
      <c r="D372" s="102"/>
      <c r="E372" s="103"/>
      <c r="F372" s="93"/>
      <c r="G372" s="93"/>
      <c r="H372" s="93"/>
      <c r="I372" s="93"/>
      <c r="J372" s="93"/>
      <c r="K372" s="93"/>
      <c r="L372" s="93"/>
      <c r="M372" s="93"/>
      <c r="N372" s="93"/>
      <c r="O372" s="93"/>
      <c r="P372" s="93"/>
      <c r="Q372" s="105"/>
      <c r="R372" s="93"/>
      <c r="S372" s="93"/>
      <c r="T372" s="93"/>
      <c r="U372" s="93"/>
      <c r="V372" s="93"/>
      <c r="W372" s="93"/>
      <c r="X372" s="93"/>
      <c r="Y372" s="104"/>
      <c r="Z372" s="93"/>
      <c r="AA372" s="93"/>
      <c r="AB372" s="93"/>
      <c r="AC372" s="93"/>
      <c r="AD372" s="93"/>
      <c r="AE372" s="93"/>
      <c r="AF372" s="93"/>
      <c r="AG372" s="93"/>
      <c r="AH372" s="93"/>
      <c r="AI372" s="93"/>
      <c r="AJ372" s="93"/>
      <c r="AK372" s="89"/>
      <c r="AL372" s="73"/>
      <c r="AM372" s="73"/>
      <c r="AN372" s="73"/>
      <c r="AO372" s="74"/>
      <c r="AP372" s="73"/>
      <c r="AQ372" s="80"/>
      <c r="AR372" s="73"/>
      <c r="AS372" s="96"/>
      <c r="AT372" s="94"/>
      <c r="AU372" s="94"/>
      <c r="AV372" s="94"/>
      <c r="AW372" s="99"/>
      <c r="AX372" s="98"/>
      <c r="AY372" s="90"/>
      <c r="AZ372" s="90"/>
      <c r="BA372" s="91"/>
      <c r="BB372" s="92"/>
      <c r="BC372" s="88"/>
      <c r="BD372" s="88"/>
      <c r="BE372" s="88"/>
      <c r="BF372" s="88"/>
      <c r="BG372" s="88"/>
      <c r="BH372" s="88"/>
      <c r="BI372" s="88"/>
      <c r="BJ372" s="88"/>
      <c r="BK372" s="88"/>
      <c r="BL372" s="88"/>
      <c r="BM372" s="88"/>
      <c r="BN372" s="88"/>
      <c r="BO372" s="88"/>
      <c r="BP372" s="88"/>
      <c r="BQ372" s="88"/>
    </row>
    <row r="373" spans="1:69" ht="15.75" customHeight="1" x14ac:dyDescent="0.2">
      <c r="A373" s="93"/>
      <c r="B373" s="93"/>
      <c r="C373" s="93"/>
      <c r="D373" s="102"/>
      <c r="E373" s="103"/>
      <c r="F373" s="93"/>
      <c r="G373" s="93"/>
      <c r="H373" s="93"/>
      <c r="I373" s="93"/>
      <c r="J373" s="93"/>
      <c r="K373" s="93"/>
      <c r="L373" s="93"/>
      <c r="M373" s="93"/>
      <c r="N373" s="93"/>
      <c r="O373" s="93"/>
      <c r="P373" s="93"/>
      <c r="Q373" s="105"/>
      <c r="R373" s="93"/>
      <c r="S373" s="93"/>
      <c r="T373" s="93"/>
      <c r="U373" s="93"/>
      <c r="V373" s="93"/>
      <c r="W373" s="93"/>
      <c r="X373" s="93"/>
      <c r="Y373" s="104"/>
      <c r="Z373" s="93"/>
      <c r="AA373" s="93"/>
      <c r="AB373" s="93"/>
      <c r="AC373" s="93"/>
      <c r="AD373" s="93"/>
      <c r="AE373" s="93"/>
      <c r="AF373" s="93"/>
      <c r="AG373" s="93"/>
      <c r="AH373" s="93"/>
      <c r="AI373" s="93"/>
      <c r="AJ373" s="93"/>
      <c r="AK373" s="89"/>
      <c r="AL373" s="73"/>
      <c r="AM373" s="73"/>
      <c r="AN373" s="73"/>
      <c r="AO373" s="74"/>
      <c r="AP373" s="73"/>
      <c r="AQ373" s="80"/>
      <c r="AR373" s="73"/>
      <c r="AS373" s="96"/>
      <c r="AT373" s="94"/>
      <c r="AU373" s="94"/>
      <c r="AV373" s="94"/>
      <c r="AW373" s="99"/>
      <c r="AX373" s="98"/>
      <c r="AY373" s="90"/>
      <c r="AZ373" s="90"/>
      <c r="BA373" s="91"/>
      <c r="BB373" s="92"/>
      <c r="BC373" s="88"/>
      <c r="BD373" s="88"/>
      <c r="BE373" s="88"/>
      <c r="BF373" s="88"/>
      <c r="BG373" s="88"/>
      <c r="BH373" s="88"/>
      <c r="BI373" s="88"/>
      <c r="BJ373" s="88"/>
      <c r="BK373" s="88"/>
      <c r="BL373" s="88"/>
      <c r="BM373" s="88"/>
      <c r="BN373" s="88"/>
      <c r="BO373" s="88"/>
      <c r="BP373" s="88"/>
      <c r="BQ373" s="88"/>
    </row>
    <row r="374" spans="1:69" ht="15.75" customHeight="1" x14ac:dyDescent="0.2">
      <c r="A374" s="93"/>
      <c r="B374" s="93"/>
      <c r="C374" s="93"/>
      <c r="D374" s="102"/>
      <c r="E374" s="103"/>
      <c r="F374" s="93"/>
      <c r="G374" s="93"/>
      <c r="H374" s="93"/>
      <c r="I374" s="93"/>
      <c r="J374" s="93"/>
      <c r="K374" s="93"/>
      <c r="L374" s="93"/>
      <c r="M374" s="93"/>
      <c r="N374" s="93"/>
      <c r="O374" s="93"/>
      <c r="P374" s="93"/>
      <c r="Q374" s="105"/>
      <c r="R374" s="93"/>
      <c r="S374" s="93"/>
      <c r="T374" s="93"/>
      <c r="U374" s="93"/>
      <c r="V374" s="93"/>
      <c r="W374" s="93"/>
      <c r="X374" s="93"/>
      <c r="Y374" s="104"/>
      <c r="Z374" s="93"/>
      <c r="AA374" s="93"/>
      <c r="AB374" s="93"/>
      <c r="AC374" s="93"/>
      <c r="AD374" s="93"/>
      <c r="AE374" s="93"/>
      <c r="AF374" s="93"/>
      <c r="AG374" s="93"/>
      <c r="AH374" s="93"/>
      <c r="AI374" s="93"/>
      <c r="AJ374" s="93"/>
      <c r="AK374" s="89"/>
      <c r="AL374" s="73"/>
      <c r="AM374" s="73"/>
      <c r="AN374" s="73"/>
      <c r="AO374" s="74"/>
      <c r="AP374" s="73"/>
      <c r="AQ374" s="80"/>
      <c r="AR374" s="73"/>
      <c r="AS374" s="96"/>
      <c r="AT374" s="94"/>
      <c r="AU374" s="94"/>
      <c r="AV374" s="94"/>
      <c r="AW374" s="99"/>
      <c r="AX374" s="98"/>
      <c r="AY374" s="90"/>
      <c r="AZ374" s="90"/>
      <c r="BA374" s="91"/>
      <c r="BB374" s="92"/>
      <c r="BC374" s="88"/>
      <c r="BD374" s="88"/>
      <c r="BE374" s="88"/>
      <c r="BF374" s="88"/>
      <c r="BG374" s="88"/>
      <c r="BH374" s="88"/>
      <c r="BI374" s="88"/>
      <c r="BJ374" s="88"/>
      <c r="BK374" s="88"/>
      <c r="BL374" s="88"/>
      <c r="BM374" s="88"/>
      <c r="BN374" s="88"/>
      <c r="BO374" s="88"/>
      <c r="BP374" s="88"/>
      <c r="BQ374" s="88"/>
    </row>
    <row r="375" spans="1:69" ht="15.75" customHeight="1" x14ac:dyDescent="0.2">
      <c r="A375" s="93"/>
      <c r="B375" s="93"/>
      <c r="C375" s="93"/>
      <c r="D375" s="102"/>
      <c r="E375" s="103"/>
      <c r="F375" s="93"/>
      <c r="G375" s="93"/>
      <c r="H375" s="93"/>
      <c r="I375" s="93"/>
      <c r="J375" s="93"/>
      <c r="K375" s="93"/>
      <c r="L375" s="93"/>
      <c r="M375" s="93"/>
      <c r="N375" s="93"/>
      <c r="O375" s="93"/>
      <c r="P375" s="93"/>
      <c r="Q375" s="105"/>
      <c r="R375" s="93"/>
      <c r="S375" s="93"/>
      <c r="T375" s="93"/>
      <c r="U375" s="93"/>
      <c r="V375" s="93"/>
      <c r="W375" s="93"/>
      <c r="X375" s="93"/>
      <c r="Y375" s="104"/>
      <c r="Z375" s="93"/>
      <c r="AA375" s="93"/>
      <c r="AB375" s="93"/>
      <c r="AC375" s="93"/>
      <c r="AD375" s="93"/>
      <c r="AE375" s="93"/>
      <c r="AF375" s="93"/>
      <c r="AG375" s="93"/>
      <c r="AH375" s="93"/>
      <c r="AI375" s="93"/>
      <c r="AJ375" s="93"/>
      <c r="AK375" s="89"/>
      <c r="AL375" s="73"/>
      <c r="AM375" s="73"/>
      <c r="AN375" s="73"/>
      <c r="AO375" s="74"/>
      <c r="AP375" s="73"/>
      <c r="AQ375" s="80"/>
      <c r="AR375" s="73"/>
      <c r="AS375" s="96"/>
      <c r="AT375" s="94"/>
      <c r="AU375" s="94"/>
      <c r="AV375" s="94"/>
      <c r="AW375" s="99"/>
      <c r="AX375" s="98"/>
      <c r="AY375" s="90"/>
      <c r="AZ375" s="90"/>
      <c r="BA375" s="91"/>
      <c r="BB375" s="92"/>
      <c r="BC375" s="88"/>
      <c r="BD375" s="88"/>
      <c r="BE375" s="88"/>
      <c r="BF375" s="88"/>
      <c r="BG375" s="88"/>
      <c r="BH375" s="88"/>
      <c r="BI375" s="88"/>
      <c r="BJ375" s="88"/>
      <c r="BK375" s="88"/>
      <c r="BL375" s="88"/>
      <c r="BM375" s="88"/>
      <c r="BN375" s="88"/>
      <c r="BO375" s="88"/>
      <c r="BP375" s="88"/>
      <c r="BQ375" s="88"/>
    </row>
    <row r="376" spans="1:69" ht="15.75" customHeight="1" x14ac:dyDescent="0.2">
      <c r="A376" s="93"/>
      <c r="B376" s="93"/>
      <c r="C376" s="93"/>
      <c r="D376" s="102"/>
      <c r="E376" s="103"/>
      <c r="F376" s="93"/>
      <c r="G376" s="93"/>
      <c r="H376" s="93"/>
      <c r="I376" s="93"/>
      <c r="J376" s="93"/>
      <c r="K376" s="93"/>
      <c r="L376" s="93"/>
      <c r="M376" s="93"/>
      <c r="N376" s="93"/>
      <c r="O376" s="93"/>
      <c r="P376" s="93"/>
      <c r="Q376" s="105"/>
      <c r="R376" s="93"/>
      <c r="S376" s="93"/>
      <c r="T376" s="93"/>
      <c r="U376" s="93"/>
      <c r="V376" s="93"/>
      <c r="W376" s="93"/>
      <c r="X376" s="93"/>
      <c r="Y376" s="104"/>
      <c r="Z376" s="93"/>
      <c r="AA376" s="93"/>
      <c r="AB376" s="93"/>
      <c r="AC376" s="93"/>
      <c r="AD376" s="93"/>
      <c r="AE376" s="93"/>
      <c r="AF376" s="93"/>
      <c r="AG376" s="93"/>
      <c r="AH376" s="93"/>
      <c r="AI376" s="93"/>
      <c r="AJ376" s="93"/>
      <c r="AK376" s="89"/>
      <c r="AL376" s="73"/>
      <c r="AM376" s="73"/>
      <c r="AN376" s="73"/>
      <c r="AO376" s="74"/>
      <c r="AP376" s="73"/>
      <c r="AQ376" s="80"/>
      <c r="AR376" s="73"/>
      <c r="AS376" s="96"/>
      <c r="AT376" s="94"/>
      <c r="AU376" s="94"/>
      <c r="AV376" s="94"/>
      <c r="AW376" s="99"/>
      <c r="AX376" s="98"/>
      <c r="AY376" s="90"/>
      <c r="AZ376" s="90"/>
      <c r="BA376" s="91"/>
      <c r="BB376" s="92"/>
      <c r="BC376" s="88"/>
      <c r="BD376" s="88"/>
      <c r="BE376" s="88"/>
      <c r="BF376" s="88"/>
      <c r="BG376" s="88"/>
      <c r="BH376" s="88"/>
      <c r="BI376" s="88"/>
      <c r="BJ376" s="88"/>
      <c r="BK376" s="88"/>
      <c r="BL376" s="88"/>
      <c r="BM376" s="88"/>
      <c r="BN376" s="88"/>
      <c r="BO376" s="88"/>
      <c r="BP376" s="88"/>
      <c r="BQ376" s="88"/>
    </row>
    <row r="377" spans="1:69" ht="15.75" customHeight="1" x14ac:dyDescent="0.2">
      <c r="A377" s="93"/>
      <c r="B377" s="93"/>
      <c r="C377" s="93"/>
      <c r="D377" s="102"/>
      <c r="E377" s="103"/>
      <c r="F377" s="93"/>
      <c r="G377" s="93"/>
      <c r="H377" s="93"/>
      <c r="I377" s="93"/>
      <c r="J377" s="93"/>
      <c r="K377" s="93"/>
      <c r="L377" s="93"/>
      <c r="M377" s="93"/>
      <c r="N377" s="93"/>
      <c r="O377" s="93"/>
      <c r="P377" s="93"/>
      <c r="Q377" s="105"/>
      <c r="R377" s="93"/>
      <c r="S377" s="93"/>
      <c r="T377" s="93"/>
      <c r="U377" s="93"/>
      <c r="V377" s="93"/>
      <c r="W377" s="93"/>
      <c r="X377" s="93"/>
      <c r="Y377" s="104"/>
      <c r="Z377" s="93"/>
      <c r="AA377" s="93"/>
      <c r="AB377" s="93"/>
      <c r="AC377" s="93"/>
      <c r="AD377" s="93"/>
      <c r="AE377" s="93"/>
      <c r="AF377" s="93"/>
      <c r="AG377" s="93"/>
      <c r="AH377" s="93"/>
      <c r="AI377" s="93"/>
      <c r="AJ377" s="93"/>
      <c r="AK377" s="89"/>
      <c r="AL377" s="73"/>
      <c r="AM377" s="73"/>
      <c r="AN377" s="73"/>
      <c r="AO377" s="74"/>
      <c r="AP377" s="73"/>
      <c r="AQ377" s="80"/>
      <c r="AR377" s="73"/>
      <c r="AS377" s="96"/>
      <c r="AT377" s="94"/>
      <c r="AU377" s="94"/>
      <c r="AV377" s="94"/>
      <c r="AW377" s="99"/>
      <c r="AX377" s="98"/>
      <c r="AY377" s="90"/>
      <c r="AZ377" s="90"/>
      <c r="BA377" s="91"/>
      <c r="BB377" s="92"/>
      <c r="BC377" s="88"/>
      <c r="BD377" s="88"/>
      <c r="BE377" s="88"/>
      <c r="BF377" s="88"/>
      <c r="BG377" s="88"/>
      <c r="BH377" s="88"/>
      <c r="BI377" s="88"/>
      <c r="BJ377" s="88"/>
      <c r="BK377" s="88"/>
      <c r="BL377" s="88"/>
      <c r="BM377" s="88"/>
      <c r="BN377" s="88"/>
      <c r="BO377" s="88"/>
      <c r="BP377" s="88"/>
      <c r="BQ377" s="88"/>
    </row>
    <row r="378" spans="1:69" ht="15.75" customHeight="1" x14ac:dyDescent="0.2">
      <c r="A378" s="93"/>
      <c r="B378" s="93"/>
      <c r="C378" s="93"/>
      <c r="D378" s="102"/>
      <c r="E378" s="103"/>
      <c r="F378" s="93"/>
      <c r="G378" s="93"/>
      <c r="H378" s="93"/>
      <c r="I378" s="93"/>
      <c r="J378" s="93"/>
      <c r="K378" s="93"/>
      <c r="L378" s="93"/>
      <c r="M378" s="93"/>
      <c r="N378" s="93"/>
      <c r="O378" s="93"/>
      <c r="P378" s="93"/>
      <c r="Q378" s="105"/>
      <c r="R378" s="93"/>
      <c r="S378" s="93"/>
      <c r="T378" s="93"/>
      <c r="U378" s="93"/>
      <c r="V378" s="93"/>
      <c r="W378" s="93"/>
      <c r="X378" s="93"/>
      <c r="Y378" s="104"/>
      <c r="Z378" s="93"/>
      <c r="AA378" s="93"/>
      <c r="AB378" s="93"/>
      <c r="AC378" s="93"/>
      <c r="AD378" s="93"/>
      <c r="AE378" s="93"/>
      <c r="AF378" s="93"/>
      <c r="AG378" s="93"/>
      <c r="AH378" s="93"/>
      <c r="AI378" s="93"/>
      <c r="AJ378" s="93"/>
      <c r="AK378" s="89"/>
      <c r="AL378" s="73"/>
      <c r="AM378" s="73"/>
      <c r="AN378" s="73"/>
      <c r="AO378" s="74"/>
      <c r="AP378" s="73"/>
      <c r="AQ378" s="80"/>
      <c r="AR378" s="73"/>
      <c r="AS378" s="96"/>
      <c r="AT378" s="94"/>
      <c r="AU378" s="94"/>
      <c r="AV378" s="94"/>
      <c r="AW378" s="99"/>
      <c r="AX378" s="98"/>
      <c r="AY378" s="90"/>
      <c r="AZ378" s="90"/>
      <c r="BA378" s="91"/>
      <c r="BB378" s="92"/>
      <c r="BC378" s="88"/>
      <c r="BD378" s="88"/>
      <c r="BE378" s="88"/>
      <c r="BF378" s="88"/>
      <c r="BG378" s="88"/>
      <c r="BH378" s="88"/>
      <c r="BI378" s="88"/>
      <c r="BJ378" s="88"/>
      <c r="BK378" s="88"/>
      <c r="BL378" s="88"/>
      <c r="BM378" s="88"/>
      <c r="BN378" s="88"/>
      <c r="BO378" s="88"/>
      <c r="BP378" s="88"/>
      <c r="BQ378" s="88"/>
    </row>
    <row r="379" spans="1:69" ht="15.75" customHeight="1" x14ac:dyDescent="0.2">
      <c r="A379" s="93"/>
      <c r="B379" s="93"/>
      <c r="C379" s="93"/>
      <c r="D379" s="102"/>
      <c r="E379" s="103"/>
      <c r="F379" s="93"/>
      <c r="G379" s="93"/>
      <c r="H379" s="93"/>
      <c r="I379" s="93"/>
      <c r="J379" s="93"/>
      <c r="K379" s="93"/>
      <c r="L379" s="93"/>
      <c r="M379" s="93"/>
      <c r="N379" s="93"/>
      <c r="O379" s="93"/>
      <c r="P379" s="93"/>
      <c r="Q379" s="105"/>
      <c r="R379" s="93"/>
      <c r="S379" s="93"/>
      <c r="T379" s="93"/>
      <c r="U379" s="93"/>
      <c r="V379" s="93"/>
      <c r="W379" s="93"/>
      <c r="X379" s="93"/>
      <c r="Y379" s="104"/>
      <c r="Z379" s="93"/>
      <c r="AA379" s="93"/>
      <c r="AB379" s="93"/>
      <c r="AC379" s="93"/>
      <c r="AD379" s="93"/>
      <c r="AE379" s="93"/>
      <c r="AF379" s="93"/>
      <c r="AG379" s="93"/>
      <c r="AH379" s="93"/>
      <c r="AI379" s="93"/>
      <c r="AJ379" s="93"/>
      <c r="AK379" s="89"/>
      <c r="AL379" s="73"/>
      <c r="AM379" s="73"/>
      <c r="AN379" s="73"/>
      <c r="AO379" s="74"/>
      <c r="AP379" s="73"/>
      <c r="AQ379" s="80"/>
      <c r="AR379" s="73"/>
      <c r="AS379" s="96"/>
      <c r="AT379" s="94"/>
      <c r="AU379" s="94"/>
      <c r="AV379" s="94"/>
      <c r="AW379" s="99"/>
      <c r="AX379" s="98"/>
      <c r="AY379" s="90"/>
      <c r="AZ379" s="90"/>
      <c r="BA379" s="91"/>
      <c r="BB379" s="92"/>
      <c r="BC379" s="88"/>
      <c r="BD379" s="88"/>
      <c r="BE379" s="88"/>
      <c r="BF379" s="88"/>
      <c r="BG379" s="88"/>
      <c r="BH379" s="88"/>
      <c r="BI379" s="88"/>
      <c r="BJ379" s="88"/>
      <c r="BK379" s="88"/>
      <c r="BL379" s="88"/>
      <c r="BM379" s="88"/>
      <c r="BN379" s="88"/>
      <c r="BO379" s="88"/>
      <c r="BP379" s="88"/>
      <c r="BQ379" s="88"/>
    </row>
    <row r="380" spans="1:69" ht="15.75" customHeight="1" x14ac:dyDescent="0.2">
      <c r="A380" s="93"/>
      <c r="B380" s="93"/>
      <c r="C380" s="93"/>
      <c r="D380" s="102"/>
      <c r="E380" s="103"/>
      <c r="F380" s="93"/>
      <c r="G380" s="93"/>
      <c r="H380" s="93"/>
      <c r="I380" s="93"/>
      <c r="J380" s="93"/>
      <c r="K380" s="93"/>
      <c r="L380" s="93"/>
      <c r="M380" s="93"/>
      <c r="N380" s="93"/>
      <c r="O380" s="93"/>
      <c r="P380" s="93"/>
      <c r="Q380" s="105"/>
      <c r="R380" s="93"/>
      <c r="S380" s="93"/>
      <c r="T380" s="93"/>
      <c r="U380" s="93"/>
      <c r="V380" s="93"/>
      <c r="W380" s="93"/>
      <c r="X380" s="93"/>
      <c r="Y380" s="104"/>
      <c r="Z380" s="93"/>
      <c r="AA380" s="93"/>
      <c r="AB380" s="93"/>
      <c r="AC380" s="93"/>
      <c r="AD380" s="93"/>
      <c r="AE380" s="93"/>
      <c r="AF380" s="93"/>
      <c r="AG380" s="93"/>
      <c r="AH380" s="93"/>
      <c r="AI380" s="93"/>
      <c r="AJ380" s="93"/>
      <c r="AK380" s="89"/>
      <c r="AL380" s="73"/>
      <c r="AM380" s="73"/>
      <c r="AN380" s="73"/>
      <c r="AO380" s="74"/>
      <c r="AP380" s="73"/>
      <c r="AQ380" s="80"/>
      <c r="AR380" s="73"/>
      <c r="AS380" s="96"/>
      <c r="AT380" s="94"/>
      <c r="AU380" s="94"/>
      <c r="AV380" s="94"/>
      <c r="AW380" s="99"/>
      <c r="AX380" s="98"/>
      <c r="AY380" s="90"/>
      <c r="AZ380" s="90"/>
      <c r="BA380" s="91"/>
      <c r="BB380" s="92"/>
      <c r="BC380" s="88"/>
      <c r="BD380" s="88"/>
      <c r="BE380" s="88"/>
      <c r="BF380" s="88"/>
      <c r="BG380" s="88"/>
      <c r="BH380" s="88"/>
      <c r="BI380" s="88"/>
      <c r="BJ380" s="88"/>
      <c r="BK380" s="88"/>
      <c r="BL380" s="88"/>
      <c r="BM380" s="88"/>
      <c r="BN380" s="88"/>
      <c r="BO380" s="88"/>
      <c r="BP380" s="88"/>
      <c r="BQ380" s="88"/>
    </row>
    <row r="381" spans="1:69" ht="15.75" customHeight="1" x14ac:dyDescent="0.2">
      <c r="A381" s="93"/>
      <c r="B381" s="93"/>
      <c r="C381" s="93"/>
      <c r="D381" s="102"/>
      <c r="E381" s="103"/>
      <c r="F381" s="93"/>
      <c r="G381" s="93"/>
      <c r="H381" s="93"/>
      <c r="I381" s="93"/>
      <c r="J381" s="93"/>
      <c r="K381" s="93"/>
      <c r="L381" s="93"/>
      <c r="M381" s="93"/>
      <c r="N381" s="93"/>
      <c r="O381" s="93"/>
      <c r="P381" s="93"/>
      <c r="Q381" s="105"/>
      <c r="R381" s="93"/>
      <c r="S381" s="93"/>
      <c r="T381" s="93"/>
      <c r="U381" s="93"/>
      <c r="V381" s="93"/>
      <c r="W381" s="93"/>
      <c r="X381" s="93"/>
      <c r="Y381" s="104"/>
      <c r="Z381" s="93"/>
      <c r="AA381" s="93"/>
      <c r="AB381" s="93"/>
      <c r="AC381" s="93"/>
      <c r="AD381" s="93"/>
      <c r="AE381" s="93"/>
      <c r="AF381" s="93"/>
      <c r="AG381" s="93"/>
      <c r="AH381" s="93"/>
      <c r="AI381" s="93"/>
      <c r="AJ381" s="93"/>
      <c r="AK381" s="89"/>
      <c r="AL381" s="73"/>
      <c r="AM381" s="73"/>
      <c r="AN381" s="73"/>
      <c r="AO381" s="74"/>
      <c r="AP381" s="73"/>
      <c r="AQ381" s="80"/>
      <c r="AR381" s="73"/>
      <c r="AS381" s="96"/>
      <c r="AT381" s="94"/>
      <c r="AU381" s="94"/>
      <c r="AV381" s="94"/>
      <c r="AW381" s="99"/>
      <c r="AX381" s="98"/>
      <c r="AY381" s="90"/>
      <c r="AZ381" s="90"/>
      <c r="BA381" s="91"/>
      <c r="BB381" s="92"/>
      <c r="BC381" s="88"/>
      <c r="BD381" s="88"/>
      <c r="BE381" s="88"/>
      <c r="BF381" s="88"/>
      <c r="BG381" s="88"/>
      <c r="BH381" s="88"/>
      <c r="BI381" s="88"/>
      <c r="BJ381" s="88"/>
      <c r="BK381" s="88"/>
      <c r="BL381" s="88"/>
      <c r="BM381" s="88"/>
      <c r="BN381" s="88"/>
      <c r="BO381" s="88"/>
      <c r="BP381" s="88"/>
      <c r="BQ381" s="88"/>
    </row>
    <row r="382" spans="1:69" ht="15.75" customHeight="1" x14ac:dyDescent="0.2">
      <c r="A382" s="93"/>
      <c r="B382" s="93"/>
      <c r="C382" s="93"/>
      <c r="D382" s="102"/>
      <c r="E382" s="103"/>
      <c r="F382" s="93"/>
      <c r="G382" s="93"/>
      <c r="H382" s="93"/>
      <c r="I382" s="93"/>
      <c r="J382" s="93"/>
      <c r="K382" s="93"/>
      <c r="L382" s="93"/>
      <c r="M382" s="93"/>
      <c r="N382" s="93"/>
      <c r="O382" s="93"/>
      <c r="P382" s="93"/>
      <c r="Q382" s="105"/>
      <c r="R382" s="93"/>
      <c r="S382" s="93"/>
      <c r="T382" s="93"/>
      <c r="U382" s="93"/>
      <c r="V382" s="93"/>
      <c r="W382" s="93"/>
      <c r="X382" s="93"/>
      <c r="Y382" s="104"/>
      <c r="Z382" s="93"/>
      <c r="AA382" s="93"/>
      <c r="AB382" s="93"/>
      <c r="AC382" s="93"/>
      <c r="AD382" s="93"/>
      <c r="AE382" s="93"/>
      <c r="AF382" s="93"/>
      <c r="AG382" s="93"/>
      <c r="AH382" s="93"/>
      <c r="AI382" s="93"/>
      <c r="AJ382" s="93"/>
      <c r="AK382" s="89"/>
      <c r="AL382" s="73"/>
      <c r="AM382" s="73"/>
      <c r="AN382" s="73"/>
      <c r="AO382" s="74"/>
      <c r="AP382" s="73"/>
      <c r="AQ382" s="80"/>
      <c r="AR382" s="73"/>
      <c r="AS382" s="96"/>
      <c r="AT382" s="94"/>
      <c r="AU382" s="94"/>
      <c r="AV382" s="94"/>
      <c r="AW382" s="99"/>
      <c r="AX382" s="98"/>
      <c r="AY382" s="90"/>
      <c r="AZ382" s="90"/>
      <c r="BA382" s="91"/>
      <c r="BB382" s="92"/>
      <c r="BC382" s="88"/>
      <c r="BD382" s="88"/>
      <c r="BE382" s="88"/>
      <c r="BF382" s="88"/>
      <c r="BG382" s="88"/>
      <c r="BH382" s="88"/>
      <c r="BI382" s="88"/>
      <c r="BJ382" s="88"/>
      <c r="BK382" s="88"/>
      <c r="BL382" s="88"/>
      <c r="BM382" s="88"/>
      <c r="BN382" s="88"/>
      <c r="BO382" s="88"/>
      <c r="BP382" s="88"/>
      <c r="BQ382" s="88"/>
    </row>
    <row r="383" spans="1:69" ht="15.75" customHeight="1" x14ac:dyDescent="0.2">
      <c r="A383" s="93"/>
      <c r="B383" s="93"/>
      <c r="C383" s="93"/>
      <c r="D383" s="102"/>
      <c r="E383" s="103"/>
      <c r="F383" s="93"/>
      <c r="G383" s="93"/>
      <c r="H383" s="93"/>
      <c r="I383" s="93"/>
      <c r="J383" s="93"/>
      <c r="K383" s="93"/>
      <c r="L383" s="93"/>
      <c r="M383" s="93"/>
      <c r="N383" s="93"/>
      <c r="O383" s="93"/>
      <c r="P383" s="93"/>
      <c r="Q383" s="105"/>
      <c r="R383" s="93"/>
      <c r="S383" s="93"/>
      <c r="T383" s="93"/>
      <c r="U383" s="93"/>
      <c r="V383" s="93"/>
      <c r="W383" s="93"/>
      <c r="X383" s="93"/>
      <c r="Y383" s="104"/>
      <c r="Z383" s="93"/>
      <c r="AA383" s="93"/>
      <c r="AB383" s="93"/>
      <c r="AC383" s="93"/>
      <c r="AD383" s="93"/>
      <c r="AE383" s="93"/>
      <c r="AF383" s="93"/>
      <c r="AG383" s="93"/>
      <c r="AH383" s="93"/>
      <c r="AI383" s="93"/>
      <c r="AJ383" s="93"/>
      <c r="AK383" s="89"/>
      <c r="AL383" s="73"/>
      <c r="AM383" s="73"/>
      <c r="AN383" s="73"/>
      <c r="AO383" s="74"/>
      <c r="AP383" s="73"/>
      <c r="AQ383" s="80"/>
      <c r="AR383" s="73"/>
      <c r="AS383" s="96"/>
      <c r="AT383" s="94"/>
      <c r="AU383" s="94"/>
      <c r="AV383" s="94"/>
      <c r="AW383" s="99"/>
      <c r="AX383" s="98"/>
      <c r="AY383" s="90"/>
      <c r="AZ383" s="90"/>
      <c r="BA383" s="91"/>
      <c r="BB383" s="92"/>
      <c r="BC383" s="88"/>
      <c r="BD383" s="88"/>
      <c r="BE383" s="88"/>
      <c r="BF383" s="88"/>
      <c r="BG383" s="88"/>
      <c r="BH383" s="88"/>
      <c r="BI383" s="88"/>
      <c r="BJ383" s="88"/>
      <c r="BK383" s="88"/>
      <c r="BL383" s="88"/>
      <c r="BM383" s="88"/>
      <c r="BN383" s="88"/>
      <c r="BO383" s="88"/>
      <c r="BP383" s="88"/>
      <c r="BQ383" s="88"/>
    </row>
    <row r="384" spans="1:69" ht="15.75" customHeight="1" x14ac:dyDescent="0.2">
      <c r="A384" s="93"/>
      <c r="B384" s="93"/>
      <c r="C384" s="93"/>
      <c r="D384" s="102"/>
      <c r="E384" s="103"/>
      <c r="F384" s="93"/>
      <c r="G384" s="93"/>
      <c r="H384" s="93"/>
      <c r="I384" s="93"/>
      <c r="J384" s="93"/>
      <c r="K384" s="93"/>
      <c r="L384" s="93"/>
      <c r="M384" s="93"/>
      <c r="N384" s="93"/>
      <c r="O384" s="93"/>
      <c r="P384" s="93"/>
      <c r="Q384" s="105"/>
      <c r="R384" s="93"/>
      <c r="S384" s="93"/>
      <c r="T384" s="93"/>
      <c r="U384" s="93"/>
      <c r="V384" s="93"/>
      <c r="W384" s="93"/>
      <c r="X384" s="93"/>
      <c r="Y384" s="104"/>
      <c r="Z384" s="93"/>
      <c r="AA384" s="93"/>
      <c r="AB384" s="93"/>
      <c r="AC384" s="93"/>
      <c r="AD384" s="93"/>
      <c r="AE384" s="93"/>
      <c r="AF384" s="93"/>
      <c r="AG384" s="93"/>
      <c r="AH384" s="93"/>
      <c r="AI384" s="93"/>
      <c r="AJ384" s="93"/>
      <c r="AK384" s="89"/>
      <c r="AL384" s="73"/>
      <c r="AM384" s="73"/>
      <c r="AN384" s="73"/>
      <c r="AO384" s="74"/>
      <c r="AP384" s="73"/>
      <c r="AQ384" s="80"/>
      <c r="AR384" s="73"/>
      <c r="AS384" s="96"/>
      <c r="AT384" s="94"/>
      <c r="AU384" s="94"/>
      <c r="AV384" s="94"/>
      <c r="AW384" s="99"/>
      <c r="AX384" s="98"/>
      <c r="AY384" s="90"/>
      <c r="AZ384" s="90"/>
      <c r="BA384" s="91"/>
      <c r="BB384" s="92"/>
      <c r="BC384" s="88"/>
      <c r="BD384" s="88"/>
      <c r="BE384" s="88"/>
      <c r="BF384" s="88"/>
      <c r="BG384" s="88"/>
      <c r="BH384" s="88"/>
      <c r="BI384" s="88"/>
      <c r="BJ384" s="88"/>
      <c r="BK384" s="88"/>
      <c r="BL384" s="88"/>
      <c r="BM384" s="88"/>
      <c r="BN384" s="88"/>
      <c r="BO384" s="88"/>
      <c r="BP384" s="88"/>
      <c r="BQ384" s="88"/>
    </row>
    <row r="385" spans="1:69" ht="15.75" customHeight="1" x14ac:dyDescent="0.2">
      <c r="A385" s="93"/>
      <c r="B385" s="93"/>
      <c r="C385" s="93"/>
      <c r="D385" s="102"/>
      <c r="E385" s="103"/>
      <c r="F385" s="93"/>
      <c r="G385" s="93"/>
      <c r="H385" s="93"/>
      <c r="I385" s="93"/>
      <c r="J385" s="93"/>
      <c r="K385" s="93"/>
      <c r="L385" s="93"/>
      <c r="M385" s="93"/>
      <c r="N385" s="93"/>
      <c r="O385" s="93"/>
      <c r="P385" s="93"/>
      <c r="Q385" s="105"/>
      <c r="R385" s="93"/>
      <c r="S385" s="93"/>
      <c r="T385" s="93"/>
      <c r="U385" s="93"/>
      <c r="V385" s="93"/>
      <c r="W385" s="93"/>
      <c r="X385" s="93"/>
      <c r="Y385" s="104"/>
      <c r="Z385" s="93"/>
      <c r="AA385" s="93"/>
      <c r="AB385" s="93"/>
      <c r="AC385" s="93"/>
      <c r="AD385" s="93"/>
      <c r="AE385" s="93"/>
      <c r="AF385" s="93"/>
      <c r="AG385" s="93"/>
      <c r="AH385" s="93"/>
      <c r="AI385" s="93"/>
      <c r="AJ385" s="93"/>
      <c r="AK385" s="89"/>
      <c r="AL385" s="73"/>
      <c r="AM385" s="73"/>
      <c r="AN385" s="73"/>
      <c r="AO385" s="74"/>
      <c r="AP385" s="73"/>
      <c r="AQ385" s="80"/>
      <c r="AR385" s="73"/>
      <c r="AS385" s="96"/>
      <c r="AT385" s="94"/>
      <c r="AU385" s="94"/>
      <c r="AV385" s="94"/>
      <c r="AW385" s="99"/>
      <c r="AX385" s="98"/>
      <c r="AY385" s="90"/>
      <c r="AZ385" s="90"/>
      <c r="BA385" s="91"/>
      <c r="BB385" s="92"/>
      <c r="BC385" s="88"/>
      <c r="BD385" s="88"/>
      <c r="BE385" s="88"/>
      <c r="BF385" s="88"/>
      <c r="BG385" s="88"/>
      <c r="BH385" s="88"/>
      <c r="BI385" s="88"/>
      <c r="BJ385" s="88"/>
      <c r="BK385" s="88"/>
      <c r="BL385" s="88"/>
      <c r="BM385" s="88"/>
      <c r="BN385" s="88"/>
      <c r="BO385" s="88"/>
      <c r="BP385" s="88"/>
      <c r="BQ385" s="88"/>
    </row>
    <row r="386" spans="1:69" ht="15.75" customHeight="1" x14ac:dyDescent="0.2">
      <c r="A386" s="93"/>
      <c r="B386" s="93"/>
      <c r="C386" s="93"/>
      <c r="D386" s="102"/>
      <c r="E386" s="103"/>
      <c r="F386" s="93"/>
      <c r="G386" s="93"/>
      <c r="H386" s="93"/>
      <c r="I386" s="93"/>
      <c r="J386" s="93"/>
      <c r="K386" s="93"/>
      <c r="L386" s="93"/>
      <c r="M386" s="93"/>
      <c r="N386" s="93"/>
      <c r="O386" s="93"/>
      <c r="P386" s="93"/>
      <c r="Q386" s="105"/>
      <c r="R386" s="93"/>
      <c r="S386" s="93"/>
      <c r="T386" s="93"/>
      <c r="U386" s="93"/>
      <c r="V386" s="93"/>
      <c r="W386" s="93"/>
      <c r="X386" s="93"/>
      <c r="Y386" s="104"/>
      <c r="Z386" s="93"/>
      <c r="AA386" s="93"/>
      <c r="AB386" s="93"/>
      <c r="AC386" s="93"/>
      <c r="AD386" s="93"/>
      <c r="AE386" s="93"/>
      <c r="AF386" s="93"/>
      <c r="AG386" s="93"/>
      <c r="AH386" s="93"/>
      <c r="AI386" s="93"/>
      <c r="AJ386" s="93"/>
      <c r="AK386" s="89"/>
      <c r="AL386" s="73"/>
      <c r="AM386" s="73"/>
      <c r="AN386" s="73"/>
      <c r="AO386" s="74"/>
      <c r="AP386" s="73"/>
      <c r="AQ386" s="80"/>
      <c r="AR386" s="73"/>
      <c r="AS386" s="96"/>
      <c r="AT386" s="94"/>
      <c r="AU386" s="94"/>
      <c r="AV386" s="94"/>
      <c r="AW386" s="99"/>
      <c r="AX386" s="98"/>
      <c r="AY386" s="90"/>
      <c r="AZ386" s="90"/>
      <c r="BA386" s="91"/>
      <c r="BB386" s="92"/>
      <c r="BC386" s="88"/>
      <c r="BD386" s="88"/>
      <c r="BE386" s="88"/>
      <c r="BF386" s="88"/>
      <c r="BG386" s="88"/>
      <c r="BH386" s="88"/>
      <c r="BI386" s="88"/>
      <c r="BJ386" s="88"/>
      <c r="BK386" s="88"/>
      <c r="BL386" s="88"/>
      <c r="BM386" s="88"/>
      <c r="BN386" s="88"/>
      <c r="BO386" s="88"/>
      <c r="BP386" s="88"/>
      <c r="BQ386" s="88"/>
    </row>
    <row r="387" spans="1:69" ht="15.75" customHeight="1" x14ac:dyDescent="0.2">
      <c r="A387" s="93"/>
      <c r="B387" s="93"/>
      <c r="C387" s="93"/>
      <c r="D387" s="102"/>
      <c r="E387" s="103"/>
      <c r="F387" s="93"/>
      <c r="G387" s="93"/>
      <c r="H387" s="93"/>
      <c r="I387" s="93"/>
      <c r="J387" s="93"/>
      <c r="K387" s="93"/>
      <c r="L387" s="93"/>
      <c r="M387" s="93"/>
      <c r="N387" s="93"/>
      <c r="O387" s="93"/>
      <c r="P387" s="93"/>
      <c r="Q387" s="105"/>
      <c r="R387" s="93"/>
      <c r="S387" s="93"/>
      <c r="T387" s="93"/>
      <c r="U387" s="93"/>
      <c r="V387" s="93"/>
      <c r="W387" s="93"/>
      <c r="X387" s="93"/>
      <c r="Y387" s="104"/>
      <c r="Z387" s="93"/>
      <c r="AA387" s="93"/>
      <c r="AB387" s="93"/>
      <c r="AC387" s="93"/>
      <c r="AD387" s="93"/>
      <c r="AE387" s="93"/>
      <c r="AF387" s="93"/>
      <c r="AG387" s="93"/>
      <c r="AH387" s="93"/>
      <c r="AI387" s="93"/>
      <c r="AJ387" s="93"/>
      <c r="AK387" s="89"/>
      <c r="AL387" s="73"/>
      <c r="AM387" s="73"/>
      <c r="AN387" s="73"/>
      <c r="AO387" s="74"/>
      <c r="AP387" s="73"/>
      <c r="AQ387" s="80"/>
      <c r="AR387" s="73"/>
      <c r="AS387" s="96"/>
      <c r="AT387" s="94"/>
      <c r="AU387" s="94"/>
      <c r="AV387" s="94"/>
      <c r="AW387" s="99"/>
      <c r="AX387" s="98"/>
      <c r="AY387" s="90"/>
      <c r="AZ387" s="90"/>
      <c r="BA387" s="91"/>
      <c r="BB387" s="92"/>
      <c r="BC387" s="88"/>
      <c r="BD387" s="88"/>
      <c r="BE387" s="88"/>
      <c r="BF387" s="88"/>
      <c r="BG387" s="88"/>
      <c r="BH387" s="88"/>
      <c r="BI387" s="88"/>
      <c r="BJ387" s="88"/>
      <c r="BK387" s="88"/>
      <c r="BL387" s="88"/>
      <c r="BM387" s="88"/>
      <c r="BN387" s="88"/>
      <c r="BO387" s="88"/>
      <c r="BP387" s="88"/>
      <c r="BQ387" s="88"/>
    </row>
    <row r="388" spans="1:69" ht="15.75" customHeight="1" x14ac:dyDescent="0.2">
      <c r="A388" s="93"/>
      <c r="B388" s="93"/>
      <c r="C388" s="93"/>
      <c r="D388" s="102"/>
      <c r="E388" s="103"/>
      <c r="F388" s="93"/>
      <c r="G388" s="93"/>
      <c r="H388" s="93"/>
      <c r="I388" s="93"/>
      <c r="J388" s="93"/>
      <c r="K388" s="93"/>
      <c r="L388" s="93"/>
      <c r="M388" s="93"/>
      <c r="N388" s="93"/>
      <c r="O388" s="93"/>
      <c r="P388" s="93"/>
      <c r="Q388" s="105"/>
      <c r="R388" s="93"/>
      <c r="S388" s="93"/>
      <c r="T388" s="93"/>
      <c r="U388" s="93"/>
      <c r="V388" s="93"/>
      <c r="W388" s="93"/>
      <c r="X388" s="93"/>
      <c r="Y388" s="104"/>
      <c r="Z388" s="93"/>
      <c r="AA388" s="93"/>
      <c r="AB388" s="93"/>
      <c r="AC388" s="93"/>
      <c r="AD388" s="93"/>
      <c r="AE388" s="93"/>
      <c r="AF388" s="93"/>
      <c r="AG388" s="93"/>
      <c r="AH388" s="93"/>
      <c r="AI388" s="93"/>
      <c r="AJ388" s="93"/>
      <c r="AK388" s="89"/>
      <c r="AL388" s="73"/>
      <c r="AM388" s="73"/>
      <c r="AN388" s="73"/>
      <c r="AO388" s="74"/>
      <c r="AP388" s="73"/>
      <c r="AQ388" s="80"/>
      <c r="AR388" s="73"/>
      <c r="AS388" s="96"/>
      <c r="AT388" s="94"/>
      <c r="AU388" s="94"/>
      <c r="AV388" s="94"/>
      <c r="AW388" s="99"/>
      <c r="AX388" s="98"/>
      <c r="AY388" s="90"/>
      <c r="AZ388" s="90"/>
      <c r="BA388" s="91"/>
      <c r="BB388" s="92"/>
      <c r="BC388" s="88"/>
      <c r="BD388" s="88"/>
      <c r="BE388" s="88"/>
      <c r="BF388" s="88"/>
      <c r="BG388" s="88"/>
      <c r="BH388" s="88"/>
      <c r="BI388" s="88"/>
      <c r="BJ388" s="88"/>
      <c r="BK388" s="88"/>
      <c r="BL388" s="88"/>
      <c r="BM388" s="88"/>
      <c r="BN388" s="88"/>
      <c r="BO388" s="88"/>
      <c r="BP388" s="88"/>
      <c r="BQ388" s="88"/>
    </row>
    <row r="389" spans="1:69" ht="15.75" customHeight="1" x14ac:dyDescent="0.2">
      <c r="A389" s="93"/>
      <c r="B389" s="93"/>
      <c r="C389" s="93"/>
      <c r="D389" s="102"/>
      <c r="E389" s="103"/>
      <c r="F389" s="93"/>
      <c r="G389" s="93"/>
      <c r="H389" s="93"/>
      <c r="I389" s="93"/>
      <c r="J389" s="93"/>
      <c r="K389" s="93"/>
      <c r="L389" s="93"/>
      <c r="M389" s="93"/>
      <c r="N389" s="93"/>
      <c r="O389" s="93"/>
      <c r="P389" s="93"/>
      <c r="Q389" s="105"/>
      <c r="R389" s="93"/>
      <c r="S389" s="93"/>
      <c r="T389" s="93"/>
      <c r="U389" s="93"/>
      <c r="V389" s="93"/>
      <c r="W389" s="93"/>
      <c r="X389" s="93"/>
      <c r="Y389" s="104"/>
      <c r="Z389" s="93"/>
      <c r="AA389" s="93"/>
      <c r="AB389" s="93"/>
      <c r="AC389" s="93"/>
      <c r="AD389" s="93"/>
      <c r="AE389" s="93"/>
      <c r="AF389" s="93"/>
      <c r="AG389" s="93"/>
      <c r="AH389" s="93"/>
      <c r="AI389" s="93"/>
      <c r="AJ389" s="93"/>
      <c r="AK389" s="89"/>
      <c r="AL389" s="73"/>
      <c r="AM389" s="73"/>
      <c r="AN389" s="73"/>
      <c r="AO389" s="74"/>
      <c r="AP389" s="73"/>
      <c r="AQ389" s="80"/>
      <c r="AR389" s="73"/>
      <c r="AS389" s="96"/>
      <c r="AT389" s="94"/>
      <c r="AU389" s="94"/>
      <c r="AV389" s="94"/>
      <c r="AW389" s="99"/>
      <c r="AX389" s="98"/>
      <c r="AY389" s="90"/>
      <c r="AZ389" s="90"/>
      <c r="BA389" s="91"/>
      <c r="BB389" s="92"/>
      <c r="BC389" s="88"/>
      <c r="BD389" s="88"/>
      <c r="BE389" s="88"/>
      <c r="BF389" s="88"/>
      <c r="BG389" s="88"/>
      <c r="BH389" s="88"/>
      <c r="BI389" s="88"/>
      <c r="BJ389" s="88"/>
      <c r="BK389" s="88"/>
      <c r="BL389" s="88"/>
      <c r="BM389" s="88"/>
      <c r="BN389" s="88"/>
      <c r="BO389" s="88"/>
      <c r="BP389" s="88"/>
      <c r="BQ389" s="88"/>
    </row>
    <row r="390" spans="1:69" ht="15.75" customHeight="1" x14ac:dyDescent="0.2">
      <c r="A390" s="93"/>
      <c r="B390" s="93"/>
      <c r="C390" s="93"/>
      <c r="D390" s="102"/>
      <c r="E390" s="103"/>
      <c r="F390" s="93"/>
      <c r="G390" s="93"/>
      <c r="H390" s="93"/>
      <c r="I390" s="93"/>
      <c r="J390" s="93"/>
      <c r="K390" s="93"/>
      <c r="L390" s="93"/>
      <c r="M390" s="93"/>
      <c r="N390" s="93"/>
      <c r="O390" s="93"/>
      <c r="P390" s="93"/>
      <c r="Q390" s="105"/>
      <c r="R390" s="93"/>
      <c r="S390" s="93"/>
      <c r="T390" s="93"/>
      <c r="U390" s="93"/>
      <c r="V390" s="93"/>
      <c r="W390" s="93"/>
      <c r="X390" s="93"/>
      <c r="Y390" s="104"/>
      <c r="Z390" s="93"/>
      <c r="AA390" s="93"/>
      <c r="AB390" s="93"/>
      <c r="AC390" s="93"/>
      <c r="AD390" s="93"/>
      <c r="AE390" s="93"/>
      <c r="AF390" s="93"/>
      <c r="AG390" s="93"/>
      <c r="AH390" s="93"/>
      <c r="AI390" s="93"/>
      <c r="AJ390" s="93"/>
      <c r="AK390" s="89"/>
      <c r="AL390" s="73"/>
      <c r="AM390" s="73"/>
      <c r="AN390" s="73"/>
      <c r="AO390" s="74"/>
      <c r="AP390" s="73"/>
      <c r="AQ390" s="80"/>
      <c r="AR390" s="73"/>
      <c r="AS390" s="96"/>
      <c r="AT390" s="94"/>
      <c r="AU390" s="94"/>
      <c r="AV390" s="94"/>
      <c r="AW390" s="99"/>
      <c r="AX390" s="98"/>
      <c r="AY390" s="90"/>
      <c r="AZ390" s="90"/>
      <c r="BA390" s="91"/>
      <c r="BB390" s="92"/>
      <c r="BC390" s="88"/>
      <c r="BD390" s="88"/>
      <c r="BE390" s="88"/>
      <c r="BF390" s="88"/>
      <c r="BG390" s="88"/>
      <c r="BH390" s="88"/>
      <c r="BI390" s="88"/>
      <c r="BJ390" s="88"/>
      <c r="BK390" s="88"/>
      <c r="BL390" s="88"/>
      <c r="BM390" s="88"/>
      <c r="BN390" s="88"/>
      <c r="BO390" s="88"/>
      <c r="BP390" s="88"/>
      <c r="BQ390" s="88"/>
    </row>
    <row r="391" spans="1:69" ht="15.75" customHeight="1" x14ac:dyDescent="0.2">
      <c r="A391" s="93"/>
      <c r="B391" s="93"/>
      <c r="C391" s="93"/>
      <c r="D391" s="102"/>
      <c r="E391" s="103"/>
      <c r="F391" s="93"/>
      <c r="G391" s="93"/>
      <c r="H391" s="93"/>
      <c r="I391" s="93"/>
      <c r="J391" s="93"/>
      <c r="K391" s="93"/>
      <c r="L391" s="93"/>
      <c r="M391" s="93"/>
      <c r="N391" s="93"/>
      <c r="O391" s="93"/>
      <c r="P391" s="93"/>
      <c r="Q391" s="105"/>
      <c r="R391" s="93"/>
      <c r="S391" s="93"/>
      <c r="T391" s="93"/>
      <c r="U391" s="93"/>
      <c r="V391" s="93"/>
      <c r="W391" s="93"/>
      <c r="X391" s="93"/>
      <c r="Y391" s="104"/>
      <c r="Z391" s="93"/>
      <c r="AA391" s="93"/>
      <c r="AB391" s="93"/>
      <c r="AC391" s="93"/>
      <c r="AD391" s="93"/>
      <c r="AE391" s="93"/>
      <c r="AF391" s="93"/>
      <c r="AG391" s="93"/>
      <c r="AH391" s="93"/>
      <c r="AI391" s="93"/>
      <c r="AJ391" s="93"/>
      <c r="AK391" s="89"/>
      <c r="AL391" s="73"/>
      <c r="AM391" s="73"/>
      <c r="AN391" s="73"/>
      <c r="AO391" s="74"/>
      <c r="AP391" s="73"/>
      <c r="AQ391" s="80"/>
      <c r="AR391" s="73"/>
      <c r="AS391" s="96"/>
      <c r="AT391" s="94"/>
      <c r="AU391" s="94"/>
      <c r="AV391" s="94"/>
      <c r="AW391" s="99"/>
      <c r="AX391" s="98"/>
      <c r="AY391" s="90"/>
      <c r="AZ391" s="90"/>
      <c r="BA391" s="91"/>
      <c r="BB391" s="92"/>
      <c r="BC391" s="88"/>
      <c r="BD391" s="88"/>
      <c r="BE391" s="88"/>
      <c r="BF391" s="88"/>
      <c r="BG391" s="88"/>
      <c r="BH391" s="88"/>
      <c r="BI391" s="88"/>
      <c r="BJ391" s="88"/>
      <c r="BK391" s="88"/>
      <c r="BL391" s="88"/>
      <c r="BM391" s="88"/>
      <c r="BN391" s="88"/>
      <c r="BO391" s="88"/>
      <c r="BP391" s="88"/>
      <c r="BQ391" s="88"/>
    </row>
    <row r="392" spans="1:69" ht="15.75" customHeight="1" x14ac:dyDescent="0.2">
      <c r="A392" s="93"/>
      <c r="B392" s="93"/>
      <c r="C392" s="93"/>
      <c r="D392" s="102"/>
      <c r="E392" s="103"/>
      <c r="F392" s="93"/>
      <c r="G392" s="93"/>
      <c r="H392" s="93"/>
      <c r="I392" s="93"/>
      <c r="J392" s="93"/>
      <c r="K392" s="93"/>
      <c r="L392" s="93"/>
      <c r="M392" s="93"/>
      <c r="N392" s="93"/>
      <c r="O392" s="93"/>
      <c r="P392" s="93"/>
      <c r="Q392" s="105"/>
      <c r="R392" s="93"/>
      <c r="S392" s="93"/>
      <c r="T392" s="93"/>
      <c r="U392" s="93"/>
      <c r="V392" s="93"/>
      <c r="W392" s="93"/>
      <c r="X392" s="93"/>
      <c r="Y392" s="104"/>
      <c r="Z392" s="93"/>
      <c r="AA392" s="93"/>
      <c r="AB392" s="93"/>
      <c r="AC392" s="93"/>
      <c r="AD392" s="93"/>
      <c r="AE392" s="93"/>
      <c r="AF392" s="93"/>
      <c r="AG392" s="93"/>
      <c r="AH392" s="93"/>
      <c r="AI392" s="93"/>
      <c r="AJ392" s="93"/>
      <c r="AK392" s="89"/>
      <c r="AL392" s="73"/>
      <c r="AM392" s="73"/>
      <c r="AN392" s="73"/>
      <c r="AO392" s="74"/>
      <c r="AP392" s="73"/>
      <c r="AQ392" s="80"/>
      <c r="AR392" s="73"/>
      <c r="AS392" s="96"/>
      <c r="AT392" s="94"/>
      <c r="AU392" s="94"/>
      <c r="AV392" s="94"/>
      <c r="AW392" s="99"/>
      <c r="AX392" s="98"/>
      <c r="AY392" s="90"/>
      <c r="AZ392" s="90"/>
      <c r="BA392" s="91"/>
      <c r="BB392" s="92"/>
      <c r="BC392" s="88"/>
      <c r="BD392" s="88"/>
      <c r="BE392" s="88"/>
      <c r="BF392" s="88"/>
      <c r="BG392" s="88"/>
      <c r="BH392" s="88"/>
      <c r="BI392" s="88"/>
      <c r="BJ392" s="88"/>
      <c r="BK392" s="88"/>
      <c r="BL392" s="88"/>
      <c r="BM392" s="88"/>
      <c r="BN392" s="88"/>
      <c r="BO392" s="88"/>
      <c r="BP392" s="88"/>
      <c r="BQ392" s="88"/>
    </row>
    <row r="393" spans="1:69" ht="15.75" customHeight="1" x14ac:dyDescent="0.2">
      <c r="A393" s="93"/>
      <c r="B393" s="93"/>
      <c r="C393" s="93"/>
      <c r="D393" s="102"/>
      <c r="E393" s="103"/>
      <c r="F393" s="93"/>
      <c r="G393" s="93"/>
      <c r="H393" s="93"/>
      <c r="I393" s="93"/>
      <c r="J393" s="93"/>
      <c r="K393" s="93"/>
      <c r="L393" s="93"/>
      <c r="M393" s="93"/>
      <c r="N393" s="93"/>
      <c r="O393" s="93"/>
      <c r="P393" s="93"/>
      <c r="Q393" s="105"/>
      <c r="R393" s="93"/>
      <c r="S393" s="93"/>
      <c r="T393" s="93"/>
      <c r="U393" s="93"/>
      <c r="V393" s="93"/>
      <c r="W393" s="93"/>
      <c r="X393" s="93"/>
      <c r="Y393" s="104"/>
      <c r="Z393" s="93"/>
      <c r="AA393" s="93"/>
      <c r="AB393" s="93"/>
      <c r="AC393" s="93"/>
      <c r="AD393" s="93"/>
      <c r="AE393" s="93"/>
      <c r="AF393" s="93"/>
      <c r="AG393" s="93"/>
      <c r="AH393" s="93"/>
      <c r="AI393" s="93"/>
      <c r="AJ393" s="93"/>
      <c r="AK393" s="89"/>
      <c r="AL393" s="73"/>
      <c r="AM393" s="73"/>
      <c r="AN393" s="73"/>
      <c r="AO393" s="74"/>
      <c r="AP393" s="73"/>
      <c r="AQ393" s="80"/>
      <c r="AR393" s="73"/>
      <c r="AS393" s="96"/>
      <c r="AT393" s="94"/>
      <c r="AU393" s="94"/>
      <c r="AV393" s="94"/>
      <c r="AW393" s="99"/>
      <c r="AX393" s="98"/>
      <c r="AY393" s="90"/>
      <c r="AZ393" s="90"/>
      <c r="BA393" s="91"/>
      <c r="BB393" s="92"/>
      <c r="BC393" s="88"/>
      <c r="BD393" s="88"/>
      <c r="BE393" s="88"/>
      <c r="BF393" s="88"/>
      <c r="BG393" s="88"/>
      <c r="BH393" s="88"/>
      <c r="BI393" s="88"/>
      <c r="BJ393" s="88"/>
      <c r="BK393" s="88"/>
      <c r="BL393" s="88"/>
      <c r="BM393" s="88"/>
      <c r="BN393" s="88"/>
      <c r="BO393" s="88"/>
      <c r="BP393" s="88"/>
      <c r="BQ393" s="88"/>
    </row>
    <row r="394" spans="1:69" ht="15.75" customHeight="1" x14ac:dyDescent="0.2">
      <c r="A394" s="93"/>
      <c r="B394" s="93"/>
      <c r="C394" s="93"/>
      <c r="D394" s="102"/>
      <c r="E394" s="103"/>
      <c r="F394" s="93"/>
      <c r="G394" s="93"/>
      <c r="H394" s="93"/>
      <c r="I394" s="93"/>
      <c r="J394" s="93"/>
      <c r="K394" s="93"/>
      <c r="L394" s="93"/>
      <c r="M394" s="93"/>
      <c r="N394" s="93"/>
      <c r="O394" s="93"/>
      <c r="P394" s="93"/>
      <c r="Q394" s="105"/>
      <c r="R394" s="93"/>
      <c r="S394" s="93"/>
      <c r="T394" s="93"/>
      <c r="U394" s="93"/>
      <c r="V394" s="93"/>
      <c r="W394" s="93"/>
      <c r="X394" s="93"/>
      <c r="Y394" s="104"/>
      <c r="Z394" s="93"/>
      <c r="AA394" s="93"/>
      <c r="AB394" s="93"/>
      <c r="AC394" s="93"/>
      <c r="AD394" s="93"/>
      <c r="AE394" s="93"/>
      <c r="AF394" s="93"/>
      <c r="AG394" s="93"/>
      <c r="AH394" s="93"/>
      <c r="AI394" s="93"/>
      <c r="AJ394" s="93"/>
      <c r="AK394" s="89"/>
      <c r="AL394" s="73"/>
      <c r="AM394" s="73"/>
      <c r="AN394" s="73"/>
      <c r="AO394" s="74"/>
      <c r="AP394" s="73"/>
      <c r="AQ394" s="80"/>
      <c r="AR394" s="73"/>
      <c r="AS394" s="96"/>
      <c r="AT394" s="94"/>
      <c r="AU394" s="94"/>
      <c r="AV394" s="94"/>
      <c r="AW394" s="99"/>
      <c r="AX394" s="98"/>
      <c r="AY394" s="90"/>
      <c r="AZ394" s="90"/>
      <c r="BA394" s="91"/>
      <c r="BB394" s="92"/>
      <c r="BC394" s="88"/>
      <c r="BD394" s="88"/>
      <c r="BE394" s="88"/>
      <c r="BF394" s="88"/>
      <c r="BG394" s="88"/>
      <c r="BH394" s="88"/>
      <c r="BI394" s="88"/>
      <c r="BJ394" s="88"/>
      <c r="BK394" s="88"/>
      <c r="BL394" s="88"/>
      <c r="BM394" s="88"/>
      <c r="BN394" s="88"/>
      <c r="BO394" s="88"/>
      <c r="BP394" s="88"/>
      <c r="BQ394" s="88"/>
    </row>
    <row r="395" spans="1:69" ht="15.75" customHeight="1" x14ac:dyDescent="0.2">
      <c r="A395" s="93"/>
      <c r="B395" s="93"/>
      <c r="C395" s="93"/>
      <c r="D395" s="102"/>
      <c r="E395" s="103"/>
      <c r="F395" s="93"/>
      <c r="G395" s="93"/>
      <c r="H395" s="93"/>
      <c r="I395" s="93"/>
      <c r="J395" s="93"/>
      <c r="K395" s="93"/>
      <c r="L395" s="93"/>
      <c r="M395" s="93"/>
      <c r="N395" s="93"/>
      <c r="O395" s="93"/>
      <c r="P395" s="93"/>
      <c r="Q395" s="105"/>
      <c r="R395" s="93"/>
      <c r="S395" s="93"/>
      <c r="T395" s="93"/>
      <c r="U395" s="93"/>
      <c r="V395" s="93"/>
      <c r="W395" s="93"/>
      <c r="X395" s="93"/>
      <c r="Y395" s="104"/>
      <c r="Z395" s="93"/>
      <c r="AA395" s="93"/>
      <c r="AB395" s="93"/>
      <c r="AC395" s="93"/>
      <c r="AD395" s="93"/>
      <c r="AE395" s="93"/>
      <c r="AF395" s="93"/>
      <c r="AG395" s="93"/>
      <c r="AH395" s="93"/>
      <c r="AI395" s="93"/>
      <c r="AJ395" s="93"/>
      <c r="AK395" s="89"/>
      <c r="AL395" s="73"/>
      <c r="AM395" s="73"/>
      <c r="AN395" s="73"/>
      <c r="AO395" s="74"/>
      <c r="AP395" s="73"/>
      <c r="AQ395" s="80"/>
      <c r="AR395" s="73"/>
      <c r="AS395" s="96"/>
      <c r="AT395" s="94"/>
      <c r="AU395" s="94"/>
      <c r="AV395" s="94"/>
      <c r="AW395" s="99"/>
      <c r="AX395" s="98"/>
      <c r="AY395" s="90"/>
      <c r="AZ395" s="90"/>
      <c r="BA395" s="91"/>
      <c r="BB395" s="92"/>
      <c r="BC395" s="88"/>
      <c r="BD395" s="88"/>
      <c r="BE395" s="88"/>
      <c r="BF395" s="88"/>
      <c r="BG395" s="88"/>
      <c r="BH395" s="88"/>
      <c r="BI395" s="88"/>
      <c r="BJ395" s="88"/>
      <c r="BK395" s="88"/>
      <c r="BL395" s="88"/>
      <c r="BM395" s="88"/>
      <c r="BN395" s="88"/>
      <c r="BO395" s="88"/>
      <c r="BP395" s="88"/>
      <c r="BQ395" s="88"/>
    </row>
    <row r="396" spans="1:69" ht="15.75" customHeight="1" x14ac:dyDescent="0.2">
      <c r="A396" s="93"/>
      <c r="B396" s="93"/>
      <c r="C396" s="93"/>
      <c r="D396" s="102"/>
      <c r="E396" s="103"/>
      <c r="F396" s="93"/>
      <c r="G396" s="93"/>
      <c r="H396" s="93"/>
      <c r="I396" s="93"/>
      <c r="J396" s="93"/>
      <c r="K396" s="93"/>
      <c r="L396" s="93"/>
      <c r="M396" s="93"/>
      <c r="N396" s="93"/>
      <c r="O396" s="93"/>
      <c r="P396" s="93"/>
      <c r="Q396" s="105"/>
      <c r="R396" s="93"/>
      <c r="S396" s="93"/>
      <c r="T396" s="93"/>
      <c r="U396" s="93"/>
      <c r="V396" s="93"/>
      <c r="W396" s="93"/>
      <c r="X396" s="93"/>
      <c r="Y396" s="104"/>
      <c r="Z396" s="93"/>
      <c r="AA396" s="93"/>
      <c r="AB396" s="93"/>
      <c r="AC396" s="93"/>
      <c r="AD396" s="93"/>
      <c r="AE396" s="93"/>
      <c r="AF396" s="93"/>
      <c r="AG396" s="93"/>
      <c r="AH396" s="93"/>
      <c r="AI396" s="93"/>
      <c r="AJ396" s="93"/>
      <c r="AK396" s="89"/>
      <c r="AL396" s="73"/>
      <c r="AM396" s="73"/>
      <c r="AN396" s="73"/>
      <c r="AO396" s="74"/>
      <c r="AP396" s="73"/>
      <c r="AQ396" s="80"/>
      <c r="AR396" s="73"/>
      <c r="AS396" s="96"/>
      <c r="AT396" s="94"/>
      <c r="AU396" s="94"/>
      <c r="AV396" s="94"/>
      <c r="AW396" s="99"/>
      <c r="AX396" s="98"/>
      <c r="AY396" s="90"/>
      <c r="AZ396" s="90"/>
      <c r="BA396" s="91"/>
      <c r="BB396" s="92"/>
      <c r="BC396" s="88"/>
      <c r="BD396" s="88"/>
      <c r="BE396" s="88"/>
      <c r="BF396" s="88"/>
      <c r="BG396" s="88"/>
      <c r="BH396" s="88"/>
      <c r="BI396" s="88"/>
      <c r="BJ396" s="88"/>
      <c r="BK396" s="88"/>
      <c r="BL396" s="88"/>
      <c r="BM396" s="88"/>
      <c r="BN396" s="88"/>
      <c r="BO396" s="88"/>
      <c r="BP396" s="88"/>
      <c r="BQ396" s="88"/>
    </row>
    <row r="397" spans="1:69" ht="15.75" customHeight="1" x14ac:dyDescent="0.2">
      <c r="A397" s="93"/>
      <c r="B397" s="93"/>
      <c r="C397" s="93"/>
      <c r="D397" s="102"/>
      <c r="E397" s="103"/>
      <c r="F397" s="93"/>
      <c r="G397" s="93"/>
      <c r="H397" s="93"/>
      <c r="I397" s="93"/>
      <c r="J397" s="93"/>
      <c r="K397" s="93"/>
      <c r="L397" s="93"/>
      <c r="M397" s="93"/>
      <c r="N397" s="93"/>
      <c r="O397" s="93"/>
      <c r="P397" s="93"/>
      <c r="Q397" s="105"/>
      <c r="R397" s="93"/>
      <c r="S397" s="93"/>
      <c r="T397" s="93"/>
      <c r="U397" s="93"/>
      <c r="V397" s="93"/>
      <c r="W397" s="93"/>
      <c r="X397" s="93"/>
      <c r="Y397" s="104"/>
      <c r="Z397" s="93"/>
      <c r="AA397" s="93"/>
      <c r="AB397" s="93"/>
      <c r="AC397" s="93"/>
      <c r="AD397" s="93"/>
      <c r="AE397" s="93"/>
      <c r="AF397" s="93"/>
      <c r="AG397" s="93"/>
      <c r="AH397" s="93"/>
      <c r="AI397" s="93"/>
      <c r="AJ397" s="93"/>
      <c r="AK397" s="89"/>
      <c r="AL397" s="73"/>
      <c r="AM397" s="73"/>
      <c r="AN397" s="73"/>
      <c r="AO397" s="74"/>
      <c r="AP397" s="73"/>
      <c r="AQ397" s="80"/>
      <c r="AR397" s="73"/>
      <c r="AS397" s="96"/>
      <c r="AT397" s="94"/>
      <c r="AU397" s="94"/>
      <c r="AV397" s="94"/>
      <c r="AW397" s="99"/>
      <c r="AX397" s="98"/>
      <c r="AY397" s="90"/>
      <c r="AZ397" s="90"/>
      <c r="BA397" s="91"/>
      <c r="BB397" s="92"/>
      <c r="BC397" s="88"/>
      <c r="BD397" s="88"/>
      <c r="BE397" s="88"/>
      <c r="BF397" s="88"/>
      <c r="BG397" s="88"/>
      <c r="BH397" s="88"/>
      <c r="BI397" s="88"/>
      <c r="BJ397" s="88"/>
      <c r="BK397" s="88"/>
      <c r="BL397" s="88"/>
      <c r="BM397" s="88"/>
      <c r="BN397" s="88"/>
      <c r="BO397" s="88"/>
      <c r="BP397" s="88"/>
      <c r="BQ397" s="88"/>
    </row>
    <row r="398" spans="1:69" ht="15.75" customHeight="1" x14ac:dyDescent="0.2">
      <c r="A398" s="93"/>
      <c r="B398" s="93"/>
      <c r="C398" s="93"/>
      <c r="D398" s="102"/>
      <c r="E398" s="103"/>
      <c r="F398" s="93"/>
      <c r="G398" s="93"/>
      <c r="H398" s="93"/>
      <c r="I398" s="93"/>
      <c r="J398" s="93"/>
      <c r="K398" s="93"/>
      <c r="L398" s="93"/>
      <c r="M398" s="93"/>
      <c r="N398" s="93"/>
      <c r="O398" s="93"/>
      <c r="P398" s="93"/>
      <c r="Q398" s="105"/>
      <c r="R398" s="93"/>
      <c r="S398" s="93"/>
      <c r="T398" s="93"/>
      <c r="U398" s="93"/>
      <c r="V398" s="93"/>
      <c r="W398" s="93"/>
      <c r="X398" s="93"/>
      <c r="Y398" s="104"/>
      <c r="Z398" s="93"/>
      <c r="AA398" s="93"/>
      <c r="AB398" s="93"/>
      <c r="AC398" s="93"/>
      <c r="AD398" s="93"/>
      <c r="AE398" s="93"/>
      <c r="AF398" s="93"/>
      <c r="AG398" s="93"/>
      <c r="AH398" s="93"/>
      <c r="AI398" s="93"/>
      <c r="AJ398" s="93"/>
      <c r="AK398" s="89"/>
      <c r="AL398" s="73"/>
      <c r="AM398" s="73"/>
      <c r="AN398" s="73"/>
      <c r="AO398" s="74"/>
      <c r="AP398" s="73"/>
      <c r="AQ398" s="80"/>
      <c r="AR398" s="73"/>
      <c r="AS398" s="96"/>
      <c r="AT398" s="94"/>
      <c r="AU398" s="94"/>
      <c r="AV398" s="94"/>
      <c r="AW398" s="99"/>
      <c r="AX398" s="98"/>
      <c r="AY398" s="90"/>
      <c r="AZ398" s="90"/>
      <c r="BA398" s="91"/>
      <c r="BB398" s="92"/>
      <c r="BC398" s="88"/>
      <c r="BD398" s="88"/>
      <c r="BE398" s="88"/>
      <c r="BF398" s="88"/>
      <c r="BG398" s="88"/>
      <c r="BH398" s="88"/>
      <c r="BI398" s="88"/>
      <c r="BJ398" s="88"/>
      <c r="BK398" s="88"/>
      <c r="BL398" s="88"/>
      <c r="BM398" s="88"/>
      <c r="BN398" s="88"/>
      <c r="BO398" s="88"/>
      <c r="BP398" s="88"/>
      <c r="BQ398" s="88"/>
    </row>
    <row r="399" spans="1:69" ht="15.75" customHeight="1" x14ac:dyDescent="0.2">
      <c r="A399" s="93"/>
      <c r="B399" s="93"/>
      <c r="C399" s="93"/>
      <c r="D399" s="102"/>
      <c r="E399" s="103"/>
      <c r="F399" s="93"/>
      <c r="G399" s="93"/>
      <c r="H399" s="93"/>
      <c r="I399" s="93"/>
      <c r="J399" s="93"/>
      <c r="K399" s="93"/>
      <c r="L399" s="93"/>
      <c r="M399" s="93"/>
      <c r="N399" s="93"/>
      <c r="O399" s="93"/>
      <c r="P399" s="93"/>
      <c r="Q399" s="105"/>
      <c r="R399" s="93"/>
      <c r="S399" s="93"/>
      <c r="T399" s="93"/>
      <c r="U399" s="93"/>
      <c r="V399" s="93"/>
      <c r="W399" s="93"/>
      <c r="X399" s="93"/>
      <c r="Y399" s="104"/>
      <c r="Z399" s="93"/>
      <c r="AA399" s="93"/>
      <c r="AB399" s="93"/>
      <c r="AC399" s="93"/>
      <c r="AD399" s="93"/>
      <c r="AE399" s="93"/>
      <c r="AF399" s="93"/>
      <c r="AG399" s="93"/>
      <c r="AH399" s="93"/>
      <c r="AI399" s="93"/>
      <c r="AJ399" s="93"/>
      <c r="AK399" s="89"/>
      <c r="AL399" s="73"/>
      <c r="AM399" s="73"/>
      <c r="AN399" s="73"/>
      <c r="AO399" s="74"/>
      <c r="AP399" s="73"/>
      <c r="AQ399" s="80"/>
      <c r="AR399" s="73"/>
      <c r="AS399" s="96"/>
      <c r="AT399" s="94"/>
      <c r="AU399" s="94"/>
      <c r="AV399" s="94"/>
      <c r="AW399" s="99"/>
      <c r="AX399" s="98"/>
      <c r="AY399" s="90"/>
      <c r="AZ399" s="90"/>
      <c r="BA399" s="91"/>
      <c r="BB399" s="92"/>
      <c r="BC399" s="88"/>
      <c r="BD399" s="88"/>
      <c r="BE399" s="88"/>
      <c r="BF399" s="88"/>
      <c r="BG399" s="88"/>
      <c r="BH399" s="88"/>
      <c r="BI399" s="88"/>
      <c r="BJ399" s="88"/>
      <c r="BK399" s="88"/>
      <c r="BL399" s="88"/>
      <c r="BM399" s="88"/>
      <c r="BN399" s="88"/>
      <c r="BO399" s="88"/>
      <c r="BP399" s="88"/>
      <c r="BQ399" s="88"/>
    </row>
    <row r="400" spans="1:69" ht="15.75" customHeight="1" x14ac:dyDescent="0.2">
      <c r="A400" s="93"/>
      <c r="B400" s="93"/>
      <c r="C400" s="93"/>
      <c r="D400" s="102"/>
      <c r="E400" s="103"/>
      <c r="F400" s="93"/>
      <c r="G400" s="93"/>
      <c r="H400" s="93"/>
      <c r="I400" s="93"/>
      <c r="J400" s="93"/>
      <c r="K400" s="93"/>
      <c r="L400" s="93"/>
      <c r="M400" s="93"/>
      <c r="N400" s="93"/>
      <c r="O400" s="93"/>
      <c r="P400" s="93"/>
      <c r="Q400" s="105"/>
      <c r="R400" s="93"/>
      <c r="S400" s="93"/>
      <c r="T400" s="93"/>
      <c r="U400" s="93"/>
      <c r="V400" s="93"/>
      <c r="W400" s="93"/>
      <c r="X400" s="93"/>
      <c r="Y400" s="104"/>
      <c r="Z400" s="93"/>
      <c r="AA400" s="93"/>
      <c r="AB400" s="93"/>
      <c r="AC400" s="93"/>
      <c r="AD400" s="93"/>
      <c r="AE400" s="93"/>
      <c r="AF400" s="93"/>
      <c r="AG400" s="93"/>
      <c r="AH400" s="93"/>
      <c r="AI400" s="93"/>
      <c r="AJ400" s="93"/>
      <c r="AK400" s="89"/>
      <c r="AL400" s="73"/>
      <c r="AM400" s="73"/>
      <c r="AN400" s="73"/>
      <c r="AO400" s="74"/>
      <c r="AP400" s="73"/>
      <c r="AQ400" s="80"/>
      <c r="AR400" s="73"/>
      <c r="AS400" s="96"/>
      <c r="AT400" s="94"/>
      <c r="AU400" s="94"/>
      <c r="AV400" s="94"/>
      <c r="AW400" s="99"/>
      <c r="AX400" s="98"/>
      <c r="AY400" s="90"/>
      <c r="AZ400" s="90"/>
      <c r="BA400" s="91"/>
      <c r="BB400" s="92"/>
      <c r="BC400" s="88"/>
      <c r="BD400" s="88"/>
      <c r="BE400" s="88"/>
      <c r="BF400" s="88"/>
      <c r="BG400" s="88"/>
      <c r="BH400" s="88"/>
      <c r="BI400" s="88"/>
      <c r="BJ400" s="88"/>
      <c r="BK400" s="88"/>
      <c r="BL400" s="88"/>
      <c r="BM400" s="88"/>
      <c r="BN400" s="88"/>
      <c r="BO400" s="88"/>
      <c r="BP400" s="88"/>
      <c r="BQ400" s="88"/>
    </row>
    <row r="401" spans="1:69" ht="15.75" customHeight="1" x14ac:dyDescent="0.2">
      <c r="A401" s="93"/>
      <c r="B401" s="93"/>
      <c r="C401" s="93"/>
      <c r="D401" s="102"/>
      <c r="E401" s="103"/>
      <c r="F401" s="93"/>
      <c r="G401" s="93"/>
      <c r="H401" s="93"/>
      <c r="I401" s="93"/>
      <c r="J401" s="93"/>
      <c r="K401" s="93"/>
      <c r="L401" s="93"/>
      <c r="M401" s="93"/>
      <c r="N401" s="93"/>
      <c r="O401" s="93"/>
      <c r="P401" s="93"/>
      <c r="Q401" s="105"/>
      <c r="R401" s="93"/>
      <c r="S401" s="93"/>
      <c r="T401" s="93"/>
      <c r="U401" s="93"/>
      <c r="V401" s="93"/>
      <c r="W401" s="93"/>
      <c r="X401" s="93"/>
      <c r="Y401" s="104"/>
      <c r="Z401" s="93"/>
      <c r="AA401" s="93"/>
      <c r="AB401" s="93"/>
      <c r="AC401" s="93"/>
      <c r="AD401" s="93"/>
      <c r="AE401" s="93"/>
      <c r="AF401" s="93"/>
      <c r="AG401" s="93"/>
      <c r="AH401" s="93"/>
      <c r="AI401" s="93"/>
      <c r="AJ401" s="93"/>
      <c r="AK401" s="89"/>
      <c r="AL401" s="73"/>
      <c r="AM401" s="73"/>
      <c r="AN401" s="73"/>
      <c r="AO401" s="74"/>
      <c r="AP401" s="73"/>
      <c r="AQ401" s="80"/>
      <c r="AR401" s="73"/>
      <c r="AS401" s="96"/>
      <c r="AT401" s="94"/>
      <c r="AU401" s="94"/>
      <c r="AV401" s="94"/>
      <c r="AW401" s="99"/>
      <c r="AX401" s="98"/>
      <c r="AY401" s="90"/>
      <c r="AZ401" s="90"/>
      <c r="BA401" s="91"/>
      <c r="BB401" s="92"/>
      <c r="BC401" s="88"/>
      <c r="BD401" s="88"/>
      <c r="BE401" s="88"/>
      <c r="BF401" s="88"/>
      <c r="BG401" s="88"/>
      <c r="BH401" s="88"/>
      <c r="BI401" s="88"/>
      <c r="BJ401" s="88"/>
      <c r="BK401" s="88"/>
      <c r="BL401" s="88"/>
      <c r="BM401" s="88"/>
      <c r="BN401" s="88"/>
      <c r="BO401" s="88"/>
      <c r="BP401" s="88"/>
      <c r="BQ401" s="88"/>
    </row>
    <row r="402" spans="1:69" ht="15.75" customHeight="1" x14ac:dyDescent="0.2">
      <c r="A402" s="93"/>
      <c r="B402" s="93"/>
      <c r="C402" s="93"/>
      <c r="D402" s="102"/>
      <c r="E402" s="103"/>
      <c r="F402" s="93"/>
      <c r="G402" s="93"/>
      <c r="H402" s="93"/>
      <c r="I402" s="93"/>
      <c r="J402" s="93"/>
      <c r="K402" s="93"/>
      <c r="L402" s="93"/>
      <c r="M402" s="93"/>
      <c r="N402" s="93"/>
      <c r="O402" s="93"/>
      <c r="P402" s="93"/>
      <c r="Q402" s="105"/>
      <c r="R402" s="93"/>
      <c r="S402" s="93"/>
      <c r="T402" s="93"/>
      <c r="U402" s="93"/>
      <c r="V402" s="93"/>
      <c r="W402" s="93"/>
      <c r="X402" s="93"/>
      <c r="Y402" s="104"/>
      <c r="Z402" s="93"/>
      <c r="AA402" s="93"/>
      <c r="AB402" s="93"/>
      <c r="AC402" s="93"/>
      <c r="AD402" s="93"/>
      <c r="AE402" s="93"/>
      <c r="AF402" s="93"/>
      <c r="AG402" s="93"/>
      <c r="AH402" s="93"/>
      <c r="AI402" s="93"/>
      <c r="AJ402" s="93"/>
      <c r="AK402" s="89"/>
      <c r="AL402" s="73"/>
      <c r="AM402" s="73"/>
      <c r="AN402" s="73"/>
      <c r="AO402" s="74"/>
      <c r="AP402" s="73"/>
      <c r="AQ402" s="80"/>
      <c r="AR402" s="73"/>
      <c r="AS402" s="96"/>
      <c r="AT402" s="94"/>
      <c r="AU402" s="94"/>
      <c r="AV402" s="94"/>
      <c r="AW402" s="99"/>
      <c r="AX402" s="98"/>
      <c r="AY402" s="90"/>
      <c r="AZ402" s="90"/>
      <c r="BA402" s="91"/>
      <c r="BB402" s="92"/>
      <c r="BC402" s="88"/>
      <c r="BD402" s="88"/>
      <c r="BE402" s="88"/>
      <c r="BF402" s="88"/>
      <c r="BG402" s="88"/>
      <c r="BH402" s="88"/>
      <c r="BI402" s="88"/>
      <c r="BJ402" s="88"/>
      <c r="BK402" s="88"/>
      <c r="BL402" s="88"/>
      <c r="BM402" s="88"/>
      <c r="BN402" s="88"/>
      <c r="BO402" s="88"/>
      <c r="BP402" s="88"/>
      <c r="BQ402" s="88"/>
    </row>
    <row r="403" spans="1:69" ht="15.75" customHeight="1" x14ac:dyDescent="0.2">
      <c r="A403" s="93"/>
      <c r="B403" s="93"/>
      <c r="C403" s="93"/>
      <c r="D403" s="102"/>
      <c r="E403" s="103"/>
      <c r="F403" s="93"/>
      <c r="G403" s="93"/>
      <c r="H403" s="93"/>
      <c r="I403" s="93"/>
      <c r="J403" s="93"/>
      <c r="K403" s="93"/>
      <c r="L403" s="93"/>
      <c r="M403" s="93"/>
      <c r="N403" s="93"/>
      <c r="O403" s="93"/>
      <c r="P403" s="93"/>
      <c r="Q403" s="105"/>
      <c r="R403" s="93"/>
      <c r="S403" s="93"/>
      <c r="T403" s="93"/>
      <c r="U403" s="93"/>
      <c r="V403" s="93"/>
      <c r="W403" s="93"/>
      <c r="X403" s="93"/>
      <c r="Y403" s="104"/>
      <c r="Z403" s="93"/>
      <c r="AA403" s="93"/>
      <c r="AB403" s="93"/>
      <c r="AC403" s="93"/>
      <c r="AD403" s="93"/>
      <c r="AE403" s="93"/>
      <c r="AF403" s="93"/>
      <c r="AG403" s="93"/>
      <c r="AH403" s="93"/>
      <c r="AI403" s="93"/>
      <c r="AJ403" s="93"/>
      <c r="AK403" s="89"/>
      <c r="AL403" s="73"/>
      <c r="AM403" s="73"/>
      <c r="AN403" s="73"/>
      <c r="AO403" s="74"/>
      <c r="AP403" s="73"/>
      <c r="AQ403" s="80"/>
      <c r="AR403" s="73"/>
      <c r="AS403" s="96"/>
      <c r="AT403" s="94"/>
      <c r="AU403" s="94"/>
      <c r="AV403" s="94"/>
      <c r="AW403" s="99"/>
      <c r="AX403" s="98"/>
      <c r="AY403" s="90"/>
      <c r="AZ403" s="90"/>
      <c r="BA403" s="91"/>
      <c r="BB403" s="92"/>
      <c r="BC403" s="88"/>
      <c r="BD403" s="88"/>
      <c r="BE403" s="88"/>
      <c r="BF403" s="88"/>
      <c r="BG403" s="88"/>
      <c r="BH403" s="88"/>
      <c r="BI403" s="88"/>
      <c r="BJ403" s="88"/>
      <c r="BK403" s="88"/>
      <c r="BL403" s="88"/>
      <c r="BM403" s="88"/>
      <c r="BN403" s="88"/>
      <c r="BO403" s="88"/>
      <c r="BP403" s="88"/>
      <c r="BQ403" s="88"/>
    </row>
    <row r="404" spans="1:69" ht="15.75" customHeight="1" x14ac:dyDescent="0.2">
      <c r="A404" s="93"/>
      <c r="B404" s="93"/>
      <c r="C404" s="93"/>
      <c r="D404" s="102"/>
      <c r="E404" s="103"/>
      <c r="F404" s="93"/>
      <c r="G404" s="93"/>
      <c r="H404" s="93"/>
      <c r="I404" s="93"/>
      <c r="J404" s="93"/>
      <c r="K404" s="93"/>
      <c r="L404" s="93"/>
      <c r="M404" s="93"/>
      <c r="N404" s="93"/>
      <c r="O404" s="93"/>
      <c r="P404" s="93"/>
      <c r="Q404" s="105"/>
      <c r="R404" s="93"/>
      <c r="S404" s="93"/>
      <c r="T404" s="93"/>
      <c r="U404" s="93"/>
      <c r="V404" s="93"/>
      <c r="W404" s="93"/>
      <c r="X404" s="93"/>
      <c r="Y404" s="104"/>
      <c r="Z404" s="93"/>
      <c r="AA404" s="93"/>
      <c r="AB404" s="93"/>
      <c r="AC404" s="93"/>
      <c r="AD404" s="93"/>
      <c r="AE404" s="93"/>
      <c r="AF404" s="93"/>
      <c r="AG404" s="93"/>
      <c r="AH404" s="93"/>
      <c r="AI404" s="93"/>
      <c r="AJ404" s="93"/>
      <c r="AK404" s="89"/>
      <c r="AL404" s="73"/>
      <c r="AM404" s="73"/>
      <c r="AN404" s="73"/>
      <c r="AO404" s="74"/>
      <c r="AP404" s="73"/>
      <c r="AQ404" s="80"/>
      <c r="AR404" s="73"/>
      <c r="AS404" s="96"/>
      <c r="AT404" s="94"/>
      <c r="AU404" s="94"/>
      <c r="AV404" s="94"/>
      <c r="AW404" s="99"/>
      <c r="AX404" s="98"/>
      <c r="AY404" s="90"/>
      <c r="AZ404" s="90"/>
      <c r="BA404" s="91"/>
      <c r="BB404" s="92"/>
      <c r="BC404" s="88"/>
      <c r="BD404" s="88"/>
      <c r="BE404" s="88"/>
      <c r="BF404" s="88"/>
      <c r="BG404" s="88"/>
      <c r="BH404" s="88"/>
      <c r="BI404" s="88"/>
      <c r="BJ404" s="88"/>
      <c r="BK404" s="88"/>
      <c r="BL404" s="88"/>
      <c r="BM404" s="88"/>
      <c r="BN404" s="88"/>
      <c r="BO404" s="88"/>
      <c r="BP404" s="88"/>
      <c r="BQ404" s="88"/>
    </row>
    <row r="405" spans="1:69" ht="15.75" customHeight="1" x14ac:dyDescent="0.2">
      <c r="A405" s="93"/>
      <c r="B405" s="93"/>
      <c r="C405" s="93"/>
      <c r="D405" s="102"/>
      <c r="E405" s="103"/>
      <c r="F405" s="93"/>
      <c r="G405" s="93"/>
      <c r="H405" s="93"/>
      <c r="I405" s="93"/>
      <c r="J405" s="93"/>
      <c r="K405" s="93"/>
      <c r="L405" s="93"/>
      <c r="M405" s="93"/>
      <c r="N405" s="93"/>
      <c r="O405" s="93"/>
      <c r="P405" s="93"/>
      <c r="Q405" s="105"/>
      <c r="R405" s="93"/>
      <c r="S405" s="93"/>
      <c r="T405" s="93"/>
      <c r="U405" s="93"/>
      <c r="V405" s="93"/>
      <c r="W405" s="93"/>
      <c r="X405" s="93"/>
      <c r="Y405" s="104"/>
      <c r="Z405" s="93"/>
      <c r="AA405" s="93"/>
      <c r="AB405" s="93"/>
      <c r="AC405" s="93"/>
      <c r="AD405" s="93"/>
      <c r="AE405" s="93"/>
      <c r="AF405" s="93"/>
      <c r="AG405" s="93"/>
      <c r="AH405" s="93"/>
      <c r="AI405" s="93"/>
      <c r="AJ405" s="93"/>
      <c r="AK405" s="89"/>
      <c r="AL405" s="73"/>
      <c r="AM405" s="73"/>
      <c r="AN405" s="73"/>
      <c r="AO405" s="74"/>
      <c r="AP405" s="73"/>
      <c r="AQ405" s="80"/>
      <c r="AR405" s="73"/>
      <c r="AS405" s="96"/>
      <c r="AT405" s="94"/>
      <c r="AU405" s="94"/>
      <c r="AV405" s="94"/>
      <c r="AW405" s="99"/>
      <c r="AX405" s="98"/>
      <c r="AY405" s="90"/>
      <c r="AZ405" s="90"/>
      <c r="BA405" s="91"/>
      <c r="BB405" s="92"/>
      <c r="BC405" s="88"/>
      <c r="BD405" s="88"/>
      <c r="BE405" s="88"/>
      <c r="BF405" s="88"/>
      <c r="BG405" s="88"/>
      <c r="BH405" s="88"/>
      <c r="BI405" s="88"/>
      <c r="BJ405" s="88"/>
      <c r="BK405" s="88"/>
      <c r="BL405" s="88"/>
      <c r="BM405" s="88"/>
      <c r="BN405" s="88"/>
      <c r="BO405" s="88"/>
      <c r="BP405" s="88"/>
      <c r="BQ405" s="88"/>
    </row>
    <row r="406" spans="1:69" ht="15.75" customHeight="1" x14ac:dyDescent="0.2">
      <c r="A406" s="93"/>
      <c r="B406" s="93"/>
      <c r="C406" s="93"/>
      <c r="D406" s="102"/>
      <c r="E406" s="103"/>
      <c r="F406" s="93"/>
      <c r="G406" s="93"/>
      <c r="H406" s="93"/>
      <c r="I406" s="93"/>
      <c r="J406" s="93"/>
      <c r="K406" s="93"/>
      <c r="L406" s="93"/>
      <c r="M406" s="93"/>
      <c r="N406" s="93"/>
      <c r="O406" s="93"/>
      <c r="P406" s="93"/>
      <c r="Q406" s="105"/>
      <c r="R406" s="93"/>
      <c r="S406" s="93"/>
      <c r="T406" s="93"/>
      <c r="U406" s="93"/>
      <c r="V406" s="93"/>
      <c r="W406" s="93"/>
      <c r="X406" s="93"/>
      <c r="Y406" s="104"/>
      <c r="Z406" s="93"/>
      <c r="AA406" s="93"/>
      <c r="AB406" s="93"/>
      <c r="AC406" s="93"/>
      <c r="AD406" s="93"/>
      <c r="AE406" s="93"/>
      <c r="AF406" s="93"/>
      <c r="AG406" s="93"/>
      <c r="AH406" s="93"/>
      <c r="AI406" s="93"/>
      <c r="AJ406" s="93"/>
      <c r="AK406" s="89"/>
      <c r="AL406" s="73"/>
      <c r="AM406" s="73"/>
      <c r="AN406" s="73"/>
      <c r="AO406" s="74"/>
      <c r="AP406" s="73"/>
      <c r="AQ406" s="80"/>
      <c r="AR406" s="73"/>
      <c r="AS406" s="96"/>
      <c r="AT406" s="94"/>
      <c r="AU406" s="94"/>
      <c r="AV406" s="94"/>
      <c r="AW406" s="99"/>
      <c r="AX406" s="98"/>
      <c r="AY406" s="90"/>
      <c r="AZ406" s="90"/>
      <c r="BA406" s="91"/>
      <c r="BB406" s="92"/>
      <c r="BC406" s="88"/>
      <c r="BD406" s="88"/>
      <c r="BE406" s="88"/>
      <c r="BF406" s="88"/>
      <c r="BG406" s="88"/>
      <c r="BH406" s="88"/>
      <c r="BI406" s="88"/>
      <c r="BJ406" s="88"/>
      <c r="BK406" s="88"/>
      <c r="BL406" s="88"/>
      <c r="BM406" s="88"/>
      <c r="BN406" s="88"/>
      <c r="BO406" s="88"/>
      <c r="BP406" s="88"/>
      <c r="BQ406" s="88"/>
    </row>
    <row r="407" spans="1:69" ht="15.75" customHeight="1" x14ac:dyDescent="0.2">
      <c r="A407" s="93"/>
      <c r="B407" s="93"/>
      <c r="C407" s="93"/>
      <c r="D407" s="102"/>
      <c r="E407" s="103"/>
      <c r="F407" s="93"/>
      <c r="G407" s="93"/>
      <c r="H407" s="93"/>
      <c r="I407" s="93"/>
      <c r="J407" s="93"/>
      <c r="K407" s="93"/>
      <c r="L407" s="93"/>
      <c r="M407" s="93"/>
      <c r="N407" s="93"/>
      <c r="O407" s="93"/>
      <c r="P407" s="93"/>
      <c r="Q407" s="105"/>
      <c r="R407" s="93"/>
      <c r="S407" s="93"/>
      <c r="T407" s="93"/>
      <c r="U407" s="93"/>
      <c r="V407" s="93"/>
      <c r="W407" s="93"/>
      <c r="X407" s="93"/>
      <c r="Y407" s="104"/>
      <c r="Z407" s="93"/>
      <c r="AA407" s="93"/>
      <c r="AB407" s="93"/>
      <c r="AC407" s="93"/>
      <c r="AD407" s="93"/>
      <c r="AE407" s="93"/>
      <c r="AF407" s="93"/>
      <c r="AG407" s="93"/>
      <c r="AH407" s="93"/>
      <c r="AI407" s="93"/>
      <c r="AJ407" s="93"/>
      <c r="AK407" s="89"/>
      <c r="AL407" s="73"/>
      <c r="AM407" s="73"/>
      <c r="AN407" s="73"/>
      <c r="AO407" s="74"/>
      <c r="AP407" s="73"/>
      <c r="AQ407" s="80"/>
      <c r="AR407" s="73"/>
      <c r="AS407" s="96"/>
      <c r="AT407" s="94"/>
      <c r="AU407" s="94"/>
      <c r="AV407" s="94"/>
      <c r="AW407" s="99"/>
      <c r="AX407" s="98"/>
      <c r="AY407" s="90"/>
      <c r="AZ407" s="90"/>
      <c r="BA407" s="91"/>
      <c r="BB407" s="92"/>
      <c r="BC407" s="88"/>
      <c r="BD407" s="88"/>
      <c r="BE407" s="88"/>
      <c r="BF407" s="88"/>
      <c r="BG407" s="88"/>
      <c r="BH407" s="88"/>
      <c r="BI407" s="88"/>
      <c r="BJ407" s="88"/>
      <c r="BK407" s="88"/>
      <c r="BL407" s="88"/>
      <c r="BM407" s="88"/>
      <c r="BN407" s="88"/>
      <c r="BO407" s="88"/>
      <c r="BP407" s="88"/>
      <c r="BQ407" s="88"/>
    </row>
    <row r="408" spans="1:69" ht="15.75" customHeight="1" x14ac:dyDescent="0.2">
      <c r="A408" s="93"/>
      <c r="B408" s="93"/>
      <c r="C408" s="93"/>
      <c r="D408" s="102"/>
      <c r="E408" s="103"/>
      <c r="F408" s="93"/>
      <c r="G408" s="93"/>
      <c r="H408" s="93"/>
      <c r="I408" s="93"/>
      <c r="J408" s="93"/>
      <c r="K408" s="93"/>
      <c r="L408" s="93"/>
      <c r="M408" s="93"/>
      <c r="N408" s="93"/>
      <c r="O408" s="93"/>
      <c r="P408" s="93"/>
      <c r="Q408" s="105"/>
      <c r="R408" s="93"/>
      <c r="S408" s="93"/>
      <c r="T408" s="93"/>
      <c r="U408" s="93"/>
      <c r="V408" s="93"/>
      <c r="W408" s="93"/>
      <c r="X408" s="93"/>
      <c r="Y408" s="104"/>
      <c r="Z408" s="93"/>
      <c r="AA408" s="93"/>
      <c r="AB408" s="93"/>
      <c r="AC408" s="93"/>
      <c r="AD408" s="93"/>
      <c r="AE408" s="93"/>
      <c r="AF408" s="93"/>
      <c r="AG408" s="93"/>
      <c r="AH408" s="93"/>
      <c r="AI408" s="93"/>
      <c r="AJ408" s="93"/>
      <c r="AK408" s="89"/>
      <c r="AL408" s="73"/>
      <c r="AM408" s="73"/>
      <c r="AN408" s="73"/>
      <c r="AO408" s="74"/>
      <c r="AP408" s="73"/>
      <c r="AQ408" s="80"/>
      <c r="AR408" s="73"/>
      <c r="AS408" s="96"/>
      <c r="AT408" s="94"/>
      <c r="AU408" s="94"/>
      <c r="AV408" s="94"/>
      <c r="AW408" s="99"/>
      <c r="AX408" s="98"/>
      <c r="AY408" s="90"/>
      <c r="AZ408" s="90"/>
      <c r="BA408" s="91"/>
      <c r="BB408" s="92"/>
      <c r="BC408" s="88"/>
      <c r="BD408" s="88"/>
      <c r="BE408" s="88"/>
      <c r="BF408" s="88"/>
      <c r="BG408" s="88"/>
      <c r="BH408" s="88"/>
      <c r="BI408" s="88"/>
      <c r="BJ408" s="88"/>
      <c r="BK408" s="88"/>
      <c r="BL408" s="88"/>
      <c r="BM408" s="88"/>
      <c r="BN408" s="88"/>
      <c r="BO408" s="88"/>
      <c r="BP408" s="88"/>
      <c r="BQ408" s="88"/>
    </row>
    <row r="409" spans="1:69" ht="15.75" customHeight="1" x14ac:dyDescent="0.2">
      <c r="A409" s="93"/>
      <c r="B409" s="93"/>
      <c r="C409" s="93"/>
      <c r="D409" s="102"/>
      <c r="E409" s="103"/>
      <c r="F409" s="93"/>
      <c r="G409" s="93"/>
      <c r="H409" s="93"/>
      <c r="I409" s="93"/>
      <c r="J409" s="93"/>
      <c r="K409" s="93"/>
      <c r="L409" s="93"/>
      <c r="M409" s="93"/>
      <c r="N409" s="93"/>
      <c r="O409" s="93"/>
      <c r="P409" s="93"/>
      <c r="Q409" s="105"/>
      <c r="R409" s="93"/>
      <c r="S409" s="93"/>
      <c r="T409" s="93"/>
      <c r="U409" s="93"/>
      <c r="V409" s="93"/>
      <c r="W409" s="93"/>
      <c r="X409" s="93"/>
      <c r="Y409" s="104"/>
      <c r="Z409" s="93"/>
      <c r="AA409" s="93"/>
      <c r="AB409" s="93"/>
      <c r="AC409" s="93"/>
      <c r="AD409" s="93"/>
      <c r="AE409" s="93"/>
      <c r="AF409" s="93"/>
      <c r="AG409" s="93"/>
      <c r="AH409" s="93"/>
      <c r="AI409" s="93"/>
      <c r="AJ409" s="93"/>
      <c r="AK409" s="89"/>
      <c r="AL409" s="73"/>
      <c r="AM409" s="73"/>
      <c r="AN409" s="73"/>
      <c r="AO409" s="74"/>
      <c r="AP409" s="73"/>
      <c r="AQ409" s="80"/>
      <c r="AR409" s="73"/>
      <c r="AS409" s="96"/>
      <c r="AT409" s="94"/>
      <c r="AU409" s="94"/>
      <c r="AV409" s="94"/>
      <c r="AW409" s="99"/>
      <c r="AX409" s="98"/>
      <c r="AY409" s="90"/>
      <c r="AZ409" s="90"/>
      <c r="BA409" s="91"/>
      <c r="BB409" s="92"/>
      <c r="BC409" s="88"/>
      <c r="BD409" s="88"/>
      <c r="BE409" s="88"/>
      <c r="BF409" s="88"/>
      <c r="BG409" s="88"/>
      <c r="BH409" s="88"/>
      <c r="BI409" s="88"/>
      <c r="BJ409" s="88"/>
      <c r="BK409" s="88"/>
      <c r="BL409" s="88"/>
      <c r="BM409" s="88"/>
      <c r="BN409" s="88"/>
      <c r="BO409" s="88"/>
      <c r="BP409" s="88"/>
      <c r="BQ409" s="88"/>
    </row>
    <row r="410" spans="1:69" ht="15.75" customHeight="1" x14ac:dyDescent="0.2">
      <c r="A410" s="93"/>
      <c r="B410" s="93"/>
      <c r="C410" s="93"/>
      <c r="D410" s="102"/>
      <c r="E410" s="103"/>
      <c r="F410" s="93"/>
      <c r="G410" s="93"/>
      <c r="H410" s="93"/>
      <c r="I410" s="93"/>
      <c r="J410" s="93"/>
      <c r="K410" s="93"/>
      <c r="L410" s="93"/>
      <c r="M410" s="93"/>
      <c r="N410" s="93"/>
      <c r="O410" s="93"/>
      <c r="P410" s="93"/>
      <c r="Q410" s="105"/>
      <c r="R410" s="93"/>
      <c r="S410" s="93"/>
      <c r="T410" s="93"/>
      <c r="U410" s="93"/>
      <c r="V410" s="93"/>
      <c r="W410" s="93"/>
      <c r="X410" s="93"/>
      <c r="Y410" s="104"/>
      <c r="Z410" s="93"/>
      <c r="AA410" s="93"/>
      <c r="AB410" s="93"/>
      <c r="AC410" s="93"/>
      <c r="AD410" s="93"/>
      <c r="AE410" s="93"/>
      <c r="AF410" s="93"/>
      <c r="AG410" s="93"/>
      <c r="AH410" s="93"/>
      <c r="AI410" s="93"/>
      <c r="AJ410" s="93"/>
      <c r="AK410" s="89"/>
      <c r="AL410" s="73"/>
      <c r="AM410" s="73"/>
      <c r="AN410" s="73"/>
      <c r="AO410" s="74"/>
      <c r="AP410" s="73"/>
      <c r="AQ410" s="80"/>
      <c r="AR410" s="73"/>
      <c r="AS410" s="96"/>
      <c r="AT410" s="94"/>
      <c r="AU410" s="94"/>
      <c r="AV410" s="94"/>
      <c r="AW410" s="99"/>
      <c r="AX410" s="98"/>
      <c r="AY410" s="90"/>
      <c r="AZ410" s="90"/>
      <c r="BA410" s="91"/>
      <c r="BB410" s="92"/>
      <c r="BC410" s="88"/>
      <c r="BD410" s="88"/>
      <c r="BE410" s="88"/>
      <c r="BF410" s="88"/>
      <c r="BG410" s="88"/>
      <c r="BH410" s="88"/>
      <c r="BI410" s="88"/>
      <c r="BJ410" s="88"/>
      <c r="BK410" s="88"/>
      <c r="BL410" s="88"/>
      <c r="BM410" s="88"/>
      <c r="BN410" s="88"/>
      <c r="BO410" s="88"/>
      <c r="BP410" s="88"/>
      <c r="BQ410" s="88"/>
    </row>
    <row r="411" spans="1:69" ht="15.75" customHeight="1" x14ac:dyDescent="0.2">
      <c r="A411" s="93"/>
      <c r="B411" s="93"/>
      <c r="C411" s="93"/>
      <c r="D411" s="102"/>
      <c r="E411" s="103"/>
      <c r="F411" s="93"/>
      <c r="G411" s="93"/>
      <c r="H411" s="93"/>
      <c r="I411" s="93"/>
      <c r="J411" s="93"/>
      <c r="K411" s="93"/>
      <c r="L411" s="93"/>
      <c r="M411" s="93"/>
      <c r="N411" s="93"/>
      <c r="O411" s="93"/>
      <c r="P411" s="93"/>
      <c r="Q411" s="105"/>
      <c r="R411" s="93"/>
      <c r="S411" s="93"/>
      <c r="T411" s="93"/>
      <c r="U411" s="93"/>
      <c r="V411" s="93"/>
      <c r="W411" s="93"/>
      <c r="X411" s="93"/>
      <c r="Y411" s="104"/>
      <c r="Z411" s="93"/>
      <c r="AA411" s="93"/>
      <c r="AB411" s="93"/>
      <c r="AC411" s="93"/>
      <c r="AD411" s="93"/>
      <c r="AE411" s="93"/>
      <c r="AF411" s="93"/>
      <c r="AG411" s="93"/>
      <c r="AH411" s="93"/>
      <c r="AI411" s="93"/>
      <c r="AJ411" s="93"/>
      <c r="AK411" s="89"/>
      <c r="AL411" s="73"/>
      <c r="AM411" s="73"/>
      <c r="AN411" s="73"/>
      <c r="AO411" s="74"/>
      <c r="AP411" s="73"/>
      <c r="AQ411" s="80"/>
      <c r="AR411" s="73"/>
      <c r="AS411" s="96"/>
      <c r="AT411" s="94"/>
      <c r="AU411" s="94"/>
      <c r="AV411" s="94"/>
      <c r="AW411" s="99"/>
      <c r="AX411" s="98"/>
      <c r="AY411" s="90"/>
      <c r="AZ411" s="90"/>
      <c r="BA411" s="91"/>
      <c r="BB411" s="92"/>
      <c r="BC411" s="88"/>
      <c r="BD411" s="88"/>
      <c r="BE411" s="88"/>
      <c r="BF411" s="88"/>
      <c r="BG411" s="88"/>
      <c r="BH411" s="88"/>
      <c r="BI411" s="88"/>
      <c r="BJ411" s="88"/>
      <c r="BK411" s="88"/>
      <c r="BL411" s="88"/>
      <c r="BM411" s="88"/>
      <c r="BN411" s="88"/>
      <c r="BO411" s="88"/>
      <c r="BP411" s="88"/>
      <c r="BQ411" s="88"/>
    </row>
    <row r="412" spans="1:69" ht="15.75" customHeight="1" x14ac:dyDescent="0.2">
      <c r="A412" s="93"/>
      <c r="B412" s="93"/>
      <c r="C412" s="93"/>
      <c r="D412" s="102"/>
      <c r="E412" s="103"/>
      <c r="F412" s="93"/>
      <c r="G412" s="93"/>
      <c r="H412" s="93"/>
      <c r="I412" s="93"/>
      <c r="J412" s="93"/>
      <c r="K412" s="93"/>
      <c r="L412" s="93"/>
      <c r="M412" s="93"/>
      <c r="N412" s="93"/>
      <c r="O412" s="93"/>
      <c r="P412" s="93"/>
      <c r="Q412" s="105"/>
      <c r="R412" s="93"/>
      <c r="S412" s="93"/>
      <c r="T412" s="93"/>
      <c r="U412" s="93"/>
      <c r="V412" s="93"/>
      <c r="W412" s="93"/>
      <c r="X412" s="93"/>
      <c r="Y412" s="104"/>
      <c r="Z412" s="93"/>
      <c r="AA412" s="93"/>
      <c r="AB412" s="93"/>
      <c r="AC412" s="93"/>
      <c r="AD412" s="93"/>
      <c r="AE412" s="93"/>
      <c r="AF412" s="93"/>
      <c r="AG412" s="93"/>
      <c r="AH412" s="93"/>
      <c r="AI412" s="93"/>
      <c r="AJ412" s="93"/>
      <c r="AK412" s="89"/>
      <c r="AL412" s="73"/>
      <c r="AM412" s="73"/>
      <c r="AN412" s="73"/>
      <c r="AO412" s="74"/>
      <c r="AP412" s="73"/>
      <c r="AQ412" s="80"/>
      <c r="AR412" s="73"/>
      <c r="AS412" s="96"/>
      <c r="AT412" s="94"/>
      <c r="AU412" s="94"/>
      <c r="AV412" s="94"/>
      <c r="AW412" s="99"/>
      <c r="AX412" s="98"/>
      <c r="AY412" s="90"/>
      <c r="AZ412" s="90"/>
      <c r="BA412" s="91"/>
      <c r="BB412" s="92"/>
      <c r="BC412" s="88"/>
      <c r="BD412" s="88"/>
      <c r="BE412" s="88"/>
      <c r="BF412" s="88"/>
      <c r="BG412" s="88"/>
      <c r="BH412" s="88"/>
      <c r="BI412" s="88"/>
      <c r="BJ412" s="88"/>
      <c r="BK412" s="88"/>
      <c r="BL412" s="88"/>
      <c r="BM412" s="88"/>
      <c r="BN412" s="88"/>
      <c r="BO412" s="88"/>
      <c r="BP412" s="88"/>
      <c r="BQ412" s="88"/>
    </row>
    <row r="413" spans="1:69" ht="15.75" customHeight="1" x14ac:dyDescent="0.2">
      <c r="A413" s="93"/>
      <c r="B413" s="93"/>
      <c r="C413" s="93"/>
      <c r="D413" s="102"/>
      <c r="E413" s="103"/>
      <c r="F413" s="93"/>
      <c r="G413" s="93"/>
      <c r="H413" s="93"/>
      <c r="I413" s="93"/>
      <c r="J413" s="93"/>
      <c r="K413" s="93"/>
      <c r="L413" s="93"/>
      <c r="M413" s="93"/>
      <c r="N413" s="93"/>
      <c r="O413" s="93"/>
      <c r="P413" s="93"/>
      <c r="Q413" s="105"/>
      <c r="R413" s="93"/>
      <c r="S413" s="93"/>
      <c r="T413" s="93"/>
      <c r="U413" s="93"/>
      <c r="V413" s="93"/>
      <c r="W413" s="93"/>
      <c r="X413" s="93"/>
      <c r="Y413" s="104"/>
      <c r="Z413" s="93"/>
      <c r="AA413" s="93"/>
      <c r="AB413" s="93"/>
      <c r="AC413" s="93"/>
      <c r="AD413" s="93"/>
      <c r="AE413" s="93"/>
      <c r="AF413" s="93"/>
      <c r="AG413" s="93"/>
      <c r="AH413" s="93"/>
      <c r="AI413" s="93"/>
      <c r="AJ413" s="93"/>
      <c r="AK413" s="89"/>
      <c r="AL413" s="73"/>
      <c r="AM413" s="73"/>
      <c r="AN413" s="73"/>
      <c r="AO413" s="74"/>
      <c r="AP413" s="73"/>
      <c r="AQ413" s="80"/>
      <c r="AR413" s="73"/>
      <c r="AS413" s="96"/>
      <c r="AT413" s="94"/>
      <c r="AU413" s="94"/>
      <c r="AV413" s="94"/>
      <c r="AW413" s="99"/>
      <c r="AX413" s="98"/>
      <c r="AY413" s="90"/>
      <c r="AZ413" s="90"/>
      <c r="BA413" s="91"/>
      <c r="BB413" s="92"/>
      <c r="BC413" s="88"/>
      <c r="BD413" s="88"/>
      <c r="BE413" s="88"/>
      <c r="BF413" s="88"/>
      <c r="BG413" s="88"/>
      <c r="BH413" s="88"/>
      <c r="BI413" s="88"/>
      <c r="BJ413" s="88"/>
      <c r="BK413" s="88"/>
      <c r="BL413" s="88"/>
      <c r="BM413" s="88"/>
      <c r="BN413" s="88"/>
      <c r="BO413" s="88"/>
      <c r="BP413" s="88"/>
      <c r="BQ413" s="88"/>
    </row>
    <row r="414" spans="1:69" ht="15.75" customHeight="1" x14ac:dyDescent="0.2">
      <c r="A414" s="93"/>
      <c r="B414" s="93"/>
      <c r="C414" s="93"/>
      <c r="D414" s="102"/>
      <c r="E414" s="103"/>
      <c r="F414" s="93"/>
      <c r="G414" s="93"/>
      <c r="H414" s="93"/>
      <c r="I414" s="93"/>
      <c r="J414" s="93"/>
      <c r="K414" s="93"/>
      <c r="L414" s="93"/>
      <c r="M414" s="93"/>
      <c r="N414" s="93"/>
      <c r="O414" s="93"/>
      <c r="P414" s="93"/>
      <c r="Q414" s="105"/>
      <c r="R414" s="93"/>
      <c r="S414" s="93"/>
      <c r="T414" s="93"/>
      <c r="U414" s="93"/>
      <c r="V414" s="93"/>
      <c r="W414" s="93"/>
      <c r="X414" s="93"/>
      <c r="Y414" s="104"/>
      <c r="Z414" s="93"/>
      <c r="AA414" s="93"/>
      <c r="AB414" s="93"/>
      <c r="AC414" s="93"/>
      <c r="AD414" s="93"/>
      <c r="AE414" s="93"/>
      <c r="AF414" s="93"/>
      <c r="AG414" s="93"/>
      <c r="AH414" s="93"/>
      <c r="AI414" s="93"/>
      <c r="AJ414" s="93"/>
      <c r="AK414" s="89"/>
      <c r="AL414" s="73"/>
      <c r="AM414" s="73"/>
      <c r="AN414" s="73"/>
      <c r="AO414" s="74"/>
      <c r="AP414" s="73"/>
      <c r="AQ414" s="80"/>
      <c r="AR414" s="73"/>
      <c r="AS414" s="96"/>
      <c r="AT414" s="94"/>
      <c r="AU414" s="94"/>
      <c r="AV414" s="94"/>
      <c r="AW414" s="99"/>
      <c r="AX414" s="98"/>
      <c r="AY414" s="90"/>
      <c r="AZ414" s="90"/>
      <c r="BA414" s="91"/>
      <c r="BB414" s="92"/>
      <c r="BC414" s="88"/>
      <c r="BD414" s="88"/>
      <c r="BE414" s="88"/>
      <c r="BF414" s="88"/>
      <c r="BG414" s="88"/>
      <c r="BH414" s="88"/>
      <c r="BI414" s="88"/>
      <c r="BJ414" s="88"/>
      <c r="BK414" s="88"/>
      <c r="BL414" s="88"/>
      <c r="BM414" s="88"/>
      <c r="BN414" s="88"/>
      <c r="BO414" s="88"/>
      <c r="BP414" s="88"/>
      <c r="BQ414" s="88"/>
    </row>
    <row r="415" spans="1:69" ht="15.75" customHeight="1" x14ac:dyDescent="0.2">
      <c r="A415" s="93"/>
      <c r="B415" s="93"/>
      <c r="C415" s="93"/>
      <c r="D415" s="102"/>
      <c r="E415" s="103"/>
      <c r="F415" s="93"/>
      <c r="G415" s="93"/>
      <c r="H415" s="93"/>
      <c r="I415" s="93"/>
      <c r="J415" s="93"/>
      <c r="K415" s="93"/>
      <c r="L415" s="93"/>
      <c r="M415" s="93"/>
      <c r="N415" s="93"/>
      <c r="O415" s="93"/>
      <c r="P415" s="93"/>
      <c r="Q415" s="105"/>
      <c r="R415" s="93"/>
      <c r="S415" s="93"/>
      <c r="T415" s="93"/>
      <c r="U415" s="93"/>
      <c r="V415" s="93"/>
      <c r="W415" s="93"/>
      <c r="X415" s="93"/>
      <c r="Y415" s="104"/>
      <c r="Z415" s="93"/>
      <c r="AA415" s="93"/>
      <c r="AB415" s="93"/>
      <c r="AC415" s="93"/>
      <c r="AD415" s="93"/>
      <c r="AE415" s="93"/>
      <c r="AF415" s="93"/>
      <c r="AG415" s="93"/>
      <c r="AH415" s="93"/>
      <c r="AI415" s="93"/>
      <c r="AJ415" s="93"/>
      <c r="AK415" s="89"/>
      <c r="AL415" s="73"/>
      <c r="AM415" s="73"/>
      <c r="AN415" s="73"/>
      <c r="AO415" s="74"/>
      <c r="AP415" s="73"/>
      <c r="AQ415" s="80"/>
      <c r="AR415" s="73"/>
      <c r="AS415" s="96"/>
      <c r="AT415" s="94"/>
      <c r="AU415" s="94"/>
      <c r="AV415" s="94"/>
      <c r="AW415" s="99"/>
      <c r="AX415" s="98"/>
      <c r="AY415" s="90"/>
      <c r="AZ415" s="90"/>
      <c r="BA415" s="91"/>
      <c r="BB415" s="92"/>
      <c r="BC415" s="88"/>
      <c r="BD415" s="88"/>
      <c r="BE415" s="88"/>
      <c r="BF415" s="88"/>
      <c r="BG415" s="88"/>
      <c r="BH415" s="88"/>
      <c r="BI415" s="88"/>
      <c r="BJ415" s="88"/>
      <c r="BK415" s="88"/>
      <c r="BL415" s="88"/>
      <c r="BM415" s="88"/>
      <c r="BN415" s="88"/>
      <c r="BO415" s="88"/>
      <c r="BP415" s="88"/>
      <c r="BQ415" s="88"/>
    </row>
    <row r="416" spans="1:69" ht="15.75" customHeight="1" x14ac:dyDescent="0.2">
      <c r="A416" s="93"/>
      <c r="B416" s="93"/>
      <c r="C416" s="93"/>
      <c r="D416" s="102"/>
      <c r="E416" s="103"/>
      <c r="F416" s="93"/>
      <c r="G416" s="93"/>
      <c r="H416" s="93"/>
      <c r="I416" s="93"/>
      <c r="J416" s="93"/>
      <c r="K416" s="93"/>
      <c r="L416" s="93"/>
      <c r="M416" s="93"/>
      <c r="N416" s="93"/>
      <c r="O416" s="93"/>
      <c r="P416" s="93"/>
      <c r="Q416" s="105"/>
      <c r="R416" s="93"/>
      <c r="S416" s="93"/>
      <c r="T416" s="93"/>
      <c r="U416" s="93"/>
      <c r="V416" s="93"/>
      <c r="W416" s="93"/>
      <c r="X416" s="93"/>
      <c r="Y416" s="104"/>
      <c r="Z416" s="93"/>
      <c r="AA416" s="93"/>
      <c r="AB416" s="93"/>
      <c r="AC416" s="93"/>
      <c r="AD416" s="93"/>
      <c r="AE416" s="93"/>
      <c r="AF416" s="93"/>
      <c r="AG416" s="93"/>
      <c r="AH416" s="93"/>
      <c r="AI416" s="93"/>
      <c r="AJ416" s="93"/>
      <c r="AK416" s="89"/>
      <c r="AL416" s="73"/>
      <c r="AM416" s="73"/>
      <c r="AN416" s="73"/>
      <c r="AO416" s="74"/>
      <c r="AP416" s="73"/>
      <c r="AQ416" s="80"/>
      <c r="AR416" s="73"/>
      <c r="AS416" s="96"/>
      <c r="AT416" s="94"/>
      <c r="AU416" s="94"/>
      <c r="AV416" s="94"/>
      <c r="AW416" s="99"/>
      <c r="AX416" s="98"/>
      <c r="AY416" s="90"/>
      <c r="AZ416" s="90"/>
      <c r="BA416" s="91"/>
      <c r="BB416" s="92"/>
      <c r="BC416" s="88"/>
      <c r="BD416" s="88"/>
      <c r="BE416" s="88"/>
      <c r="BF416" s="88"/>
      <c r="BG416" s="88"/>
      <c r="BH416" s="88"/>
      <c r="BI416" s="88"/>
      <c r="BJ416" s="88"/>
      <c r="BK416" s="88"/>
      <c r="BL416" s="88"/>
      <c r="BM416" s="88"/>
      <c r="BN416" s="88"/>
      <c r="BO416" s="88"/>
      <c r="BP416" s="88"/>
      <c r="BQ416" s="88"/>
    </row>
    <row r="417" spans="1:69" ht="15.75" customHeight="1" x14ac:dyDescent="0.2">
      <c r="A417" s="93"/>
      <c r="B417" s="93"/>
      <c r="C417" s="93"/>
      <c r="D417" s="102"/>
      <c r="E417" s="103"/>
      <c r="F417" s="93"/>
      <c r="G417" s="93"/>
      <c r="H417" s="93"/>
      <c r="I417" s="93"/>
      <c r="J417" s="93"/>
      <c r="K417" s="93"/>
      <c r="L417" s="93"/>
      <c r="M417" s="93"/>
      <c r="N417" s="93"/>
      <c r="O417" s="93"/>
      <c r="P417" s="93"/>
      <c r="Q417" s="105"/>
      <c r="R417" s="93"/>
      <c r="S417" s="93"/>
      <c r="T417" s="93"/>
      <c r="U417" s="93"/>
      <c r="V417" s="93"/>
      <c r="W417" s="93"/>
      <c r="X417" s="93"/>
      <c r="Y417" s="104"/>
      <c r="Z417" s="93"/>
      <c r="AA417" s="93"/>
      <c r="AB417" s="93"/>
      <c r="AC417" s="93"/>
      <c r="AD417" s="93"/>
      <c r="AE417" s="93"/>
      <c r="AF417" s="93"/>
      <c r="AG417" s="93"/>
      <c r="AH417" s="93"/>
      <c r="AI417" s="93"/>
      <c r="AJ417" s="93"/>
      <c r="AK417" s="89"/>
      <c r="AL417" s="73"/>
      <c r="AM417" s="73"/>
      <c r="AN417" s="73"/>
      <c r="AO417" s="74"/>
      <c r="AP417" s="73"/>
      <c r="AQ417" s="80"/>
      <c r="AR417" s="73"/>
      <c r="AS417" s="96"/>
      <c r="AT417" s="94"/>
      <c r="AU417" s="94"/>
      <c r="AV417" s="94"/>
      <c r="AW417" s="99"/>
      <c r="AX417" s="98"/>
      <c r="AY417" s="90"/>
      <c r="AZ417" s="90"/>
      <c r="BA417" s="91"/>
      <c r="BB417" s="92"/>
      <c r="BC417" s="88"/>
      <c r="BD417" s="88"/>
      <c r="BE417" s="88"/>
      <c r="BF417" s="88"/>
      <c r="BG417" s="88"/>
      <c r="BH417" s="88"/>
      <c r="BI417" s="88"/>
      <c r="BJ417" s="88"/>
      <c r="BK417" s="88"/>
      <c r="BL417" s="88"/>
      <c r="BM417" s="88"/>
      <c r="BN417" s="88"/>
      <c r="BO417" s="88"/>
      <c r="BP417" s="88"/>
      <c r="BQ417" s="88"/>
    </row>
    <row r="418" spans="1:69" ht="15.75" customHeight="1" x14ac:dyDescent="0.2">
      <c r="A418" s="93"/>
      <c r="B418" s="93"/>
      <c r="C418" s="93"/>
      <c r="D418" s="102"/>
      <c r="E418" s="103"/>
      <c r="F418" s="93"/>
      <c r="G418" s="93"/>
      <c r="H418" s="93"/>
      <c r="I418" s="93"/>
      <c r="J418" s="93"/>
      <c r="K418" s="93"/>
      <c r="L418" s="93"/>
      <c r="M418" s="93"/>
      <c r="N418" s="93"/>
      <c r="O418" s="93"/>
      <c r="P418" s="93"/>
      <c r="Q418" s="105"/>
      <c r="R418" s="93"/>
      <c r="S418" s="93"/>
      <c r="T418" s="93"/>
      <c r="U418" s="93"/>
      <c r="V418" s="93"/>
      <c r="W418" s="93"/>
      <c r="X418" s="93"/>
      <c r="Y418" s="104"/>
      <c r="Z418" s="93"/>
      <c r="AA418" s="93"/>
      <c r="AB418" s="93"/>
      <c r="AC418" s="93"/>
      <c r="AD418" s="93"/>
      <c r="AE418" s="93"/>
      <c r="AF418" s="93"/>
      <c r="AG418" s="93"/>
      <c r="AH418" s="93"/>
      <c r="AI418" s="93"/>
      <c r="AJ418" s="93"/>
      <c r="AK418" s="89"/>
      <c r="AL418" s="73"/>
      <c r="AM418" s="73"/>
      <c r="AN418" s="73"/>
      <c r="AO418" s="74"/>
      <c r="AP418" s="73"/>
      <c r="AQ418" s="80"/>
      <c r="AR418" s="73"/>
      <c r="AS418" s="96"/>
      <c r="AT418" s="94"/>
      <c r="AU418" s="94"/>
      <c r="AV418" s="94"/>
      <c r="AW418" s="99"/>
      <c r="AX418" s="98"/>
      <c r="AY418" s="90"/>
      <c r="AZ418" s="90"/>
      <c r="BA418" s="91"/>
      <c r="BB418" s="92"/>
      <c r="BC418" s="88"/>
      <c r="BD418" s="88"/>
      <c r="BE418" s="88"/>
      <c r="BF418" s="88"/>
      <c r="BG418" s="88"/>
      <c r="BH418" s="88"/>
      <c r="BI418" s="88"/>
      <c r="BJ418" s="88"/>
      <c r="BK418" s="88"/>
      <c r="BL418" s="88"/>
      <c r="BM418" s="88"/>
      <c r="BN418" s="88"/>
      <c r="BO418" s="88"/>
      <c r="BP418" s="88"/>
      <c r="BQ418" s="88"/>
    </row>
    <row r="419" spans="1:69" ht="15.75" customHeight="1" x14ac:dyDescent="0.2">
      <c r="A419" s="93"/>
      <c r="B419" s="93"/>
      <c r="C419" s="93"/>
      <c r="D419" s="102"/>
      <c r="E419" s="103"/>
      <c r="F419" s="93"/>
      <c r="G419" s="93"/>
      <c r="H419" s="93"/>
      <c r="I419" s="93"/>
      <c r="J419" s="93"/>
      <c r="K419" s="93"/>
      <c r="L419" s="93"/>
      <c r="M419" s="93"/>
      <c r="N419" s="93"/>
      <c r="O419" s="93"/>
      <c r="P419" s="93"/>
      <c r="Q419" s="105"/>
      <c r="R419" s="93"/>
      <c r="S419" s="93"/>
      <c r="T419" s="93"/>
      <c r="U419" s="93"/>
      <c r="V419" s="93"/>
      <c r="W419" s="93"/>
      <c r="X419" s="93"/>
      <c r="Y419" s="104"/>
      <c r="Z419" s="93"/>
      <c r="AA419" s="93"/>
      <c r="AB419" s="93"/>
      <c r="AC419" s="93"/>
      <c r="AD419" s="93"/>
      <c r="AE419" s="93"/>
      <c r="AF419" s="93"/>
      <c r="AG419" s="93"/>
      <c r="AH419" s="93"/>
      <c r="AI419" s="93"/>
      <c r="AJ419" s="93"/>
      <c r="AK419" s="89"/>
      <c r="AL419" s="73"/>
      <c r="AM419" s="73"/>
      <c r="AN419" s="73"/>
      <c r="AO419" s="74"/>
      <c r="AP419" s="73"/>
      <c r="AQ419" s="80"/>
      <c r="AR419" s="73"/>
      <c r="AS419" s="96"/>
      <c r="AT419" s="94"/>
      <c r="AU419" s="94"/>
      <c r="AV419" s="94"/>
      <c r="AW419" s="99"/>
      <c r="AX419" s="98"/>
      <c r="AY419" s="90"/>
      <c r="AZ419" s="90"/>
      <c r="BA419" s="91"/>
      <c r="BB419" s="92"/>
      <c r="BC419" s="88"/>
      <c r="BD419" s="88"/>
      <c r="BE419" s="88"/>
      <c r="BF419" s="88"/>
      <c r="BG419" s="88"/>
      <c r="BH419" s="88"/>
      <c r="BI419" s="88"/>
      <c r="BJ419" s="88"/>
      <c r="BK419" s="88"/>
      <c r="BL419" s="88"/>
      <c r="BM419" s="88"/>
      <c r="BN419" s="88"/>
      <c r="BO419" s="88"/>
      <c r="BP419" s="88"/>
      <c r="BQ419" s="88"/>
    </row>
    <row r="420" spans="1:69" ht="15.75" customHeight="1" x14ac:dyDescent="0.2">
      <c r="A420" s="93"/>
      <c r="B420" s="93"/>
      <c r="C420" s="93"/>
      <c r="D420" s="102"/>
      <c r="E420" s="103"/>
      <c r="F420" s="93"/>
      <c r="G420" s="93"/>
      <c r="H420" s="93"/>
      <c r="I420" s="93"/>
      <c r="J420" s="93"/>
      <c r="K420" s="93"/>
      <c r="L420" s="93"/>
      <c r="M420" s="93"/>
      <c r="N420" s="93"/>
      <c r="O420" s="93"/>
      <c r="P420" s="93"/>
      <c r="Q420" s="105"/>
      <c r="R420" s="93"/>
      <c r="S420" s="93"/>
      <c r="T420" s="93"/>
      <c r="U420" s="93"/>
      <c r="V420" s="93"/>
      <c r="W420" s="93"/>
      <c r="X420" s="93"/>
      <c r="Y420" s="104"/>
      <c r="Z420" s="93"/>
      <c r="AA420" s="93"/>
      <c r="AB420" s="93"/>
      <c r="AC420" s="93"/>
      <c r="AD420" s="93"/>
      <c r="AE420" s="93"/>
      <c r="AF420" s="93"/>
      <c r="AG420" s="93"/>
      <c r="AH420" s="93"/>
      <c r="AI420" s="93"/>
      <c r="AJ420" s="93"/>
      <c r="AK420" s="89"/>
      <c r="AL420" s="73"/>
      <c r="AM420" s="73"/>
      <c r="AN420" s="73"/>
      <c r="AO420" s="74"/>
      <c r="AP420" s="73"/>
      <c r="AQ420" s="80"/>
      <c r="AR420" s="73"/>
      <c r="AS420" s="96"/>
      <c r="AT420" s="94"/>
      <c r="AU420" s="94"/>
      <c r="AV420" s="94"/>
      <c r="AW420" s="99"/>
      <c r="AX420" s="98"/>
      <c r="AY420" s="90"/>
      <c r="AZ420" s="90"/>
      <c r="BA420" s="91"/>
      <c r="BB420" s="92"/>
      <c r="BC420" s="88"/>
      <c r="BD420" s="88"/>
      <c r="BE420" s="88"/>
      <c r="BF420" s="88"/>
      <c r="BG420" s="88"/>
      <c r="BH420" s="88"/>
      <c r="BI420" s="88"/>
      <c r="BJ420" s="88"/>
      <c r="BK420" s="88"/>
      <c r="BL420" s="88"/>
      <c r="BM420" s="88"/>
      <c r="BN420" s="88"/>
      <c r="BO420" s="88"/>
      <c r="BP420" s="88"/>
      <c r="BQ420" s="88"/>
    </row>
    <row r="421" spans="1:69" ht="15.75" customHeight="1" x14ac:dyDescent="0.2">
      <c r="A421" s="93"/>
      <c r="B421" s="93"/>
      <c r="C421" s="93"/>
      <c r="D421" s="102"/>
      <c r="E421" s="103"/>
      <c r="F421" s="93"/>
      <c r="G421" s="93"/>
      <c r="H421" s="93"/>
      <c r="I421" s="93"/>
      <c r="J421" s="93"/>
      <c r="K421" s="93"/>
      <c r="L421" s="93"/>
      <c r="M421" s="93"/>
      <c r="N421" s="93"/>
      <c r="O421" s="93"/>
      <c r="P421" s="93"/>
      <c r="Q421" s="105"/>
      <c r="R421" s="93"/>
      <c r="S421" s="93"/>
      <c r="T421" s="93"/>
      <c r="U421" s="93"/>
      <c r="V421" s="93"/>
      <c r="W421" s="93"/>
      <c r="X421" s="93"/>
      <c r="Y421" s="104"/>
      <c r="Z421" s="93"/>
      <c r="AA421" s="93"/>
      <c r="AB421" s="93"/>
      <c r="AC421" s="93"/>
      <c r="AD421" s="93"/>
      <c r="AE421" s="93"/>
      <c r="AF421" s="93"/>
      <c r="AG421" s="93"/>
      <c r="AH421" s="93"/>
      <c r="AI421" s="93"/>
      <c r="AJ421" s="93"/>
      <c r="AK421" s="89"/>
      <c r="AL421" s="73"/>
      <c r="AM421" s="73"/>
      <c r="AN421" s="73"/>
      <c r="AO421" s="74"/>
      <c r="AP421" s="73"/>
      <c r="AQ421" s="80"/>
      <c r="AR421" s="73"/>
      <c r="AS421" s="96"/>
      <c r="AT421" s="94"/>
      <c r="AU421" s="94"/>
      <c r="AV421" s="94"/>
      <c r="AW421" s="99"/>
      <c r="AX421" s="98"/>
      <c r="AY421" s="90"/>
      <c r="AZ421" s="90"/>
      <c r="BA421" s="91"/>
      <c r="BB421" s="92"/>
      <c r="BC421" s="88"/>
      <c r="BD421" s="88"/>
      <c r="BE421" s="88"/>
      <c r="BF421" s="88"/>
      <c r="BG421" s="88"/>
      <c r="BH421" s="88"/>
      <c r="BI421" s="88"/>
      <c r="BJ421" s="88"/>
      <c r="BK421" s="88"/>
      <c r="BL421" s="88"/>
      <c r="BM421" s="88"/>
      <c r="BN421" s="88"/>
      <c r="BO421" s="88"/>
      <c r="BP421" s="88"/>
      <c r="BQ421" s="88"/>
    </row>
    <row r="422" spans="1:69" ht="15.75" customHeight="1" x14ac:dyDescent="0.2">
      <c r="A422" s="93"/>
      <c r="B422" s="93"/>
      <c r="C422" s="93"/>
      <c r="D422" s="102"/>
      <c r="E422" s="103"/>
      <c r="F422" s="93"/>
      <c r="G422" s="93"/>
      <c r="H422" s="93"/>
      <c r="I422" s="93"/>
      <c r="J422" s="93"/>
      <c r="K422" s="93"/>
      <c r="L422" s="93"/>
      <c r="M422" s="93"/>
      <c r="N422" s="93"/>
      <c r="O422" s="93"/>
      <c r="P422" s="93"/>
      <c r="Q422" s="105"/>
      <c r="R422" s="93"/>
      <c r="S422" s="93"/>
      <c r="T422" s="93"/>
      <c r="U422" s="93"/>
      <c r="V422" s="93"/>
      <c r="W422" s="93"/>
      <c r="X422" s="93"/>
      <c r="Y422" s="104"/>
      <c r="Z422" s="93"/>
      <c r="AA422" s="93"/>
      <c r="AB422" s="93"/>
      <c r="AC422" s="93"/>
      <c r="AD422" s="93"/>
      <c r="AE422" s="93"/>
      <c r="AF422" s="93"/>
      <c r="AG422" s="93"/>
      <c r="AH422" s="93"/>
      <c r="AI422" s="93"/>
      <c r="AJ422" s="93"/>
      <c r="AK422" s="89"/>
      <c r="AL422" s="73"/>
      <c r="AM422" s="73"/>
      <c r="AN422" s="73"/>
      <c r="AO422" s="74"/>
      <c r="AP422" s="73"/>
      <c r="AQ422" s="80"/>
      <c r="AR422" s="73"/>
      <c r="AS422" s="96"/>
      <c r="AT422" s="94"/>
      <c r="AU422" s="94"/>
      <c r="AV422" s="94"/>
      <c r="AW422" s="99"/>
      <c r="AX422" s="98"/>
      <c r="AY422" s="90"/>
      <c r="AZ422" s="90"/>
      <c r="BA422" s="91"/>
      <c r="BB422" s="92"/>
      <c r="BC422" s="88"/>
      <c r="BD422" s="88"/>
      <c r="BE422" s="88"/>
      <c r="BF422" s="88"/>
      <c r="BG422" s="88"/>
      <c r="BH422" s="88"/>
      <c r="BI422" s="88"/>
      <c r="BJ422" s="88"/>
      <c r="BK422" s="88"/>
      <c r="BL422" s="88"/>
      <c r="BM422" s="88"/>
      <c r="BN422" s="88"/>
      <c r="BO422" s="88"/>
      <c r="BP422" s="88"/>
      <c r="BQ422" s="88"/>
    </row>
    <row r="423" spans="1:69" ht="15.75" customHeight="1" x14ac:dyDescent="0.2">
      <c r="A423" s="93"/>
      <c r="B423" s="93"/>
      <c r="C423" s="93"/>
      <c r="D423" s="102"/>
      <c r="E423" s="103"/>
      <c r="F423" s="93"/>
      <c r="G423" s="93"/>
      <c r="H423" s="93"/>
      <c r="I423" s="93"/>
      <c r="J423" s="93"/>
      <c r="K423" s="93"/>
      <c r="L423" s="93"/>
      <c r="M423" s="93"/>
      <c r="N423" s="93"/>
      <c r="O423" s="93"/>
      <c r="P423" s="93"/>
      <c r="Q423" s="105"/>
      <c r="R423" s="93"/>
      <c r="S423" s="93"/>
      <c r="T423" s="93"/>
      <c r="U423" s="93"/>
      <c r="V423" s="93"/>
      <c r="W423" s="93"/>
      <c r="X423" s="93"/>
      <c r="Y423" s="104"/>
      <c r="Z423" s="93"/>
      <c r="AA423" s="93"/>
      <c r="AB423" s="93"/>
      <c r="AC423" s="93"/>
      <c r="AD423" s="93"/>
      <c r="AE423" s="93"/>
      <c r="AF423" s="93"/>
      <c r="AG423" s="93"/>
      <c r="AH423" s="93"/>
      <c r="AI423" s="93"/>
      <c r="AJ423" s="93"/>
      <c r="AK423" s="89"/>
      <c r="AL423" s="73"/>
      <c r="AM423" s="73"/>
      <c r="AN423" s="73"/>
      <c r="AO423" s="74"/>
      <c r="AP423" s="73"/>
      <c r="AQ423" s="80"/>
      <c r="AR423" s="73"/>
      <c r="AS423" s="96"/>
      <c r="AT423" s="94"/>
      <c r="AU423" s="94"/>
      <c r="AV423" s="94"/>
      <c r="AW423" s="99"/>
      <c r="AX423" s="98"/>
      <c r="AY423" s="90"/>
      <c r="AZ423" s="90"/>
      <c r="BA423" s="91"/>
      <c r="BB423" s="92"/>
      <c r="BC423" s="88"/>
      <c r="BD423" s="88"/>
      <c r="BE423" s="88"/>
      <c r="BF423" s="88"/>
      <c r="BG423" s="88"/>
      <c r="BH423" s="88"/>
      <c r="BI423" s="88"/>
      <c r="BJ423" s="88"/>
      <c r="BK423" s="88"/>
      <c r="BL423" s="88"/>
      <c r="BM423" s="88"/>
      <c r="BN423" s="88"/>
      <c r="BO423" s="88"/>
      <c r="BP423" s="88"/>
      <c r="BQ423" s="88"/>
    </row>
    <row r="424" spans="1:69" ht="15.75" customHeight="1" x14ac:dyDescent="0.2">
      <c r="A424" s="93"/>
      <c r="B424" s="93"/>
      <c r="C424" s="93"/>
      <c r="D424" s="102"/>
      <c r="E424" s="103"/>
      <c r="F424" s="93"/>
      <c r="G424" s="93"/>
      <c r="H424" s="93"/>
      <c r="I424" s="93"/>
      <c r="J424" s="93"/>
      <c r="K424" s="93"/>
      <c r="L424" s="93"/>
      <c r="M424" s="93"/>
      <c r="N424" s="93"/>
      <c r="O424" s="93"/>
      <c r="P424" s="93"/>
      <c r="Q424" s="105"/>
      <c r="R424" s="93"/>
      <c r="S424" s="93"/>
      <c r="T424" s="93"/>
      <c r="U424" s="93"/>
      <c r="V424" s="93"/>
      <c r="W424" s="93"/>
      <c r="X424" s="93"/>
      <c r="Y424" s="104"/>
      <c r="Z424" s="93"/>
      <c r="AA424" s="93"/>
      <c r="AB424" s="93"/>
      <c r="AC424" s="93"/>
      <c r="AD424" s="93"/>
      <c r="AE424" s="93"/>
      <c r="AF424" s="93"/>
      <c r="AG424" s="93"/>
      <c r="AH424" s="93"/>
      <c r="AI424" s="93"/>
      <c r="AJ424" s="93"/>
      <c r="AK424" s="89"/>
      <c r="AL424" s="73"/>
      <c r="AM424" s="73"/>
      <c r="AN424" s="73"/>
      <c r="AO424" s="74"/>
      <c r="AP424" s="73"/>
      <c r="AQ424" s="80"/>
      <c r="AR424" s="73"/>
      <c r="AS424" s="96"/>
      <c r="AT424" s="94"/>
      <c r="AU424" s="94"/>
      <c r="AV424" s="94"/>
      <c r="AW424" s="99"/>
      <c r="AX424" s="98"/>
      <c r="AY424" s="90"/>
      <c r="AZ424" s="90"/>
      <c r="BA424" s="91"/>
      <c r="BB424" s="92"/>
      <c r="BC424" s="88"/>
      <c r="BD424" s="88"/>
      <c r="BE424" s="88"/>
      <c r="BF424" s="88"/>
      <c r="BG424" s="88"/>
      <c r="BH424" s="88"/>
      <c r="BI424" s="88"/>
      <c r="BJ424" s="88"/>
      <c r="BK424" s="88"/>
      <c r="BL424" s="88"/>
      <c r="BM424" s="88"/>
      <c r="BN424" s="88"/>
      <c r="BO424" s="88"/>
      <c r="BP424" s="88"/>
      <c r="BQ424" s="88"/>
    </row>
    <row r="425" spans="1:69" ht="15.75" customHeight="1" x14ac:dyDescent="0.2">
      <c r="A425" s="93"/>
      <c r="B425" s="93"/>
      <c r="C425" s="93"/>
      <c r="D425" s="102"/>
      <c r="E425" s="103"/>
      <c r="F425" s="93"/>
      <c r="G425" s="93"/>
      <c r="H425" s="93"/>
      <c r="I425" s="93"/>
      <c r="J425" s="93"/>
      <c r="K425" s="93"/>
      <c r="L425" s="93"/>
      <c r="M425" s="93"/>
      <c r="N425" s="93"/>
      <c r="O425" s="93"/>
      <c r="P425" s="93"/>
      <c r="Q425" s="105"/>
      <c r="R425" s="93"/>
      <c r="S425" s="93"/>
      <c r="T425" s="93"/>
      <c r="U425" s="93"/>
      <c r="V425" s="93"/>
      <c r="W425" s="93"/>
      <c r="X425" s="93"/>
      <c r="Y425" s="104"/>
      <c r="Z425" s="93"/>
      <c r="AA425" s="93"/>
      <c r="AB425" s="93"/>
      <c r="AC425" s="93"/>
      <c r="AD425" s="93"/>
      <c r="AE425" s="93"/>
      <c r="AF425" s="93"/>
      <c r="AG425" s="93"/>
      <c r="AH425" s="93"/>
      <c r="AI425" s="93"/>
      <c r="AJ425" s="93"/>
      <c r="AK425" s="89"/>
      <c r="AL425" s="73"/>
      <c r="AM425" s="73"/>
      <c r="AN425" s="73"/>
      <c r="AO425" s="74"/>
      <c r="AP425" s="73"/>
      <c r="AQ425" s="80"/>
      <c r="AR425" s="73"/>
      <c r="AS425" s="96"/>
      <c r="AT425" s="94"/>
      <c r="AU425" s="94"/>
      <c r="AV425" s="94"/>
      <c r="AW425" s="99"/>
      <c r="AX425" s="98"/>
      <c r="AY425" s="90"/>
      <c r="AZ425" s="90"/>
      <c r="BA425" s="91"/>
      <c r="BB425" s="92"/>
      <c r="BC425" s="88"/>
      <c r="BD425" s="88"/>
      <c r="BE425" s="88"/>
      <c r="BF425" s="88"/>
      <c r="BG425" s="88"/>
      <c r="BH425" s="88"/>
      <c r="BI425" s="88"/>
      <c r="BJ425" s="88"/>
      <c r="BK425" s="88"/>
      <c r="BL425" s="88"/>
      <c r="BM425" s="88"/>
      <c r="BN425" s="88"/>
      <c r="BO425" s="88"/>
      <c r="BP425" s="88"/>
      <c r="BQ425" s="88"/>
    </row>
    <row r="426" spans="1:69" ht="15.75" customHeight="1" x14ac:dyDescent="0.2">
      <c r="A426" s="93"/>
      <c r="B426" s="93"/>
      <c r="C426" s="93"/>
      <c r="D426" s="102"/>
      <c r="E426" s="103"/>
      <c r="F426" s="93"/>
      <c r="G426" s="93"/>
      <c r="H426" s="93"/>
      <c r="I426" s="93"/>
      <c r="J426" s="93"/>
      <c r="K426" s="93"/>
      <c r="L426" s="93"/>
      <c r="M426" s="93"/>
      <c r="N426" s="93"/>
      <c r="O426" s="93"/>
      <c r="P426" s="93"/>
      <c r="Q426" s="105"/>
      <c r="R426" s="93"/>
      <c r="S426" s="93"/>
      <c r="T426" s="93"/>
      <c r="U426" s="93"/>
      <c r="V426" s="93"/>
      <c r="W426" s="93"/>
      <c r="X426" s="93"/>
      <c r="Y426" s="104"/>
      <c r="Z426" s="93"/>
      <c r="AA426" s="93"/>
      <c r="AB426" s="93"/>
      <c r="AC426" s="93"/>
      <c r="AD426" s="93"/>
      <c r="AE426" s="93"/>
      <c r="AF426" s="93"/>
      <c r="AG426" s="93"/>
      <c r="AH426" s="93"/>
      <c r="AI426" s="93"/>
      <c r="AJ426" s="93"/>
      <c r="AK426" s="89"/>
      <c r="AL426" s="73"/>
      <c r="AM426" s="73"/>
      <c r="AN426" s="73"/>
      <c r="AO426" s="74"/>
      <c r="AP426" s="73"/>
      <c r="AQ426" s="80"/>
      <c r="AR426" s="73"/>
      <c r="AS426" s="96"/>
      <c r="AT426" s="94"/>
      <c r="AU426" s="94"/>
      <c r="AV426" s="94"/>
      <c r="AW426" s="99"/>
      <c r="AX426" s="98"/>
      <c r="AY426" s="90"/>
      <c r="AZ426" s="90"/>
      <c r="BA426" s="91"/>
      <c r="BB426" s="92"/>
      <c r="BC426" s="88"/>
      <c r="BD426" s="88"/>
      <c r="BE426" s="88"/>
      <c r="BF426" s="88"/>
      <c r="BG426" s="88"/>
      <c r="BH426" s="88"/>
      <c r="BI426" s="88"/>
      <c r="BJ426" s="88"/>
      <c r="BK426" s="88"/>
      <c r="BL426" s="88"/>
      <c r="BM426" s="88"/>
      <c r="BN426" s="88"/>
      <c r="BO426" s="88"/>
      <c r="BP426" s="88"/>
      <c r="BQ426" s="88"/>
    </row>
    <row r="427" spans="1:69" ht="15.75" customHeight="1" x14ac:dyDescent="0.2">
      <c r="A427" s="93"/>
      <c r="B427" s="93"/>
      <c r="C427" s="93"/>
      <c r="D427" s="102"/>
      <c r="E427" s="103"/>
      <c r="F427" s="93"/>
      <c r="G427" s="93"/>
      <c r="H427" s="93"/>
      <c r="I427" s="93"/>
      <c r="J427" s="93"/>
      <c r="K427" s="93"/>
      <c r="L427" s="93"/>
      <c r="M427" s="93"/>
      <c r="N427" s="93"/>
      <c r="O427" s="93"/>
      <c r="P427" s="93"/>
      <c r="Q427" s="105"/>
      <c r="R427" s="93"/>
      <c r="S427" s="93"/>
      <c r="T427" s="93"/>
      <c r="U427" s="93"/>
      <c r="V427" s="93"/>
      <c r="W427" s="93"/>
      <c r="X427" s="93"/>
      <c r="Y427" s="104"/>
      <c r="Z427" s="93"/>
      <c r="AA427" s="93"/>
      <c r="AB427" s="93"/>
      <c r="AC427" s="93"/>
      <c r="AD427" s="93"/>
      <c r="AE427" s="93"/>
      <c r="AF427" s="93"/>
      <c r="AG427" s="93"/>
      <c r="AH427" s="93"/>
      <c r="AI427" s="93"/>
      <c r="AJ427" s="93"/>
      <c r="AK427" s="89"/>
      <c r="AL427" s="73"/>
      <c r="AM427" s="73"/>
      <c r="AN427" s="73"/>
      <c r="AO427" s="74"/>
      <c r="AP427" s="73"/>
      <c r="AQ427" s="80"/>
      <c r="AR427" s="73"/>
      <c r="AS427" s="96"/>
      <c r="AT427" s="94"/>
      <c r="AU427" s="94"/>
      <c r="AV427" s="94"/>
      <c r="AW427" s="99"/>
      <c r="AX427" s="98"/>
      <c r="AY427" s="90"/>
      <c r="AZ427" s="90"/>
      <c r="BA427" s="91"/>
      <c r="BB427" s="92"/>
      <c r="BC427" s="88"/>
      <c r="BD427" s="88"/>
      <c r="BE427" s="88"/>
      <c r="BF427" s="88"/>
      <c r="BG427" s="88"/>
      <c r="BH427" s="88"/>
      <c r="BI427" s="88"/>
      <c r="BJ427" s="88"/>
      <c r="BK427" s="88"/>
      <c r="BL427" s="88"/>
      <c r="BM427" s="88"/>
      <c r="BN427" s="88"/>
      <c r="BO427" s="88"/>
      <c r="BP427" s="88"/>
      <c r="BQ427" s="88"/>
    </row>
    <row r="428" spans="1:69" ht="15.75" customHeight="1" x14ac:dyDescent="0.2">
      <c r="A428" s="93"/>
      <c r="B428" s="93"/>
      <c r="C428" s="93"/>
      <c r="D428" s="102"/>
      <c r="E428" s="103"/>
      <c r="F428" s="93"/>
      <c r="G428" s="93"/>
      <c r="H428" s="93"/>
      <c r="I428" s="93"/>
      <c r="J428" s="93"/>
      <c r="K428" s="93"/>
      <c r="L428" s="93"/>
      <c r="M428" s="93"/>
      <c r="N428" s="93"/>
      <c r="O428" s="93"/>
      <c r="P428" s="93"/>
      <c r="Q428" s="105"/>
      <c r="R428" s="93"/>
      <c r="S428" s="93"/>
      <c r="T428" s="93"/>
      <c r="U428" s="93"/>
      <c r="V428" s="93"/>
      <c r="W428" s="93"/>
      <c r="X428" s="93"/>
      <c r="Y428" s="104"/>
      <c r="Z428" s="93"/>
      <c r="AA428" s="93"/>
      <c r="AB428" s="93"/>
      <c r="AC428" s="93"/>
      <c r="AD428" s="93"/>
      <c r="AE428" s="93"/>
      <c r="AF428" s="93"/>
      <c r="AG428" s="93"/>
      <c r="AH428" s="93"/>
      <c r="AI428" s="93"/>
      <c r="AJ428" s="93"/>
      <c r="AK428" s="89"/>
      <c r="AL428" s="73"/>
      <c r="AM428" s="73"/>
      <c r="AN428" s="73"/>
      <c r="AO428" s="74"/>
      <c r="AP428" s="73"/>
      <c r="AQ428" s="80"/>
      <c r="AR428" s="73"/>
      <c r="AS428" s="96"/>
      <c r="AT428" s="94"/>
      <c r="AU428" s="94"/>
      <c r="AV428" s="94"/>
      <c r="AW428" s="99"/>
      <c r="AX428" s="98"/>
      <c r="AY428" s="90"/>
      <c r="AZ428" s="90"/>
      <c r="BA428" s="91"/>
      <c r="BB428" s="92"/>
      <c r="BC428" s="88"/>
      <c r="BD428" s="88"/>
      <c r="BE428" s="88"/>
      <c r="BF428" s="88"/>
      <c r="BG428" s="88"/>
      <c r="BH428" s="88"/>
      <c r="BI428" s="88"/>
      <c r="BJ428" s="88"/>
      <c r="BK428" s="88"/>
      <c r="BL428" s="88"/>
      <c r="BM428" s="88"/>
      <c r="BN428" s="88"/>
      <c r="BO428" s="88"/>
      <c r="BP428" s="88"/>
      <c r="BQ428" s="88"/>
    </row>
    <row r="429" spans="1:69" ht="15.75" customHeight="1" x14ac:dyDescent="0.2">
      <c r="A429" s="93"/>
      <c r="B429" s="93"/>
      <c r="C429" s="93"/>
      <c r="D429" s="102"/>
      <c r="E429" s="103"/>
      <c r="F429" s="93"/>
      <c r="G429" s="93"/>
      <c r="H429" s="93"/>
      <c r="I429" s="93"/>
      <c r="J429" s="93"/>
      <c r="K429" s="93"/>
      <c r="L429" s="93"/>
      <c r="M429" s="93"/>
      <c r="N429" s="93"/>
      <c r="O429" s="93"/>
      <c r="P429" s="93"/>
      <c r="Q429" s="105"/>
      <c r="R429" s="93"/>
      <c r="S429" s="93"/>
      <c r="T429" s="93"/>
      <c r="U429" s="93"/>
      <c r="V429" s="93"/>
      <c r="W429" s="93"/>
      <c r="X429" s="93"/>
      <c r="Y429" s="104"/>
      <c r="Z429" s="93"/>
      <c r="AA429" s="93"/>
      <c r="AB429" s="93"/>
      <c r="AC429" s="93"/>
      <c r="AD429" s="93"/>
      <c r="AE429" s="93"/>
      <c r="AF429" s="93"/>
      <c r="AG429" s="93"/>
      <c r="AH429" s="93"/>
      <c r="AI429" s="93"/>
      <c r="AJ429" s="93"/>
      <c r="AK429" s="89"/>
      <c r="AL429" s="73"/>
      <c r="AM429" s="73"/>
      <c r="AN429" s="73"/>
      <c r="AO429" s="74"/>
      <c r="AP429" s="73"/>
      <c r="AQ429" s="80"/>
      <c r="AR429" s="73"/>
      <c r="AS429" s="96"/>
      <c r="AT429" s="94"/>
      <c r="AU429" s="94"/>
      <c r="AV429" s="94"/>
      <c r="AW429" s="99"/>
      <c r="AX429" s="98"/>
      <c r="AY429" s="90"/>
      <c r="AZ429" s="90"/>
      <c r="BA429" s="91"/>
      <c r="BB429" s="92"/>
      <c r="BC429" s="88"/>
      <c r="BD429" s="88"/>
      <c r="BE429" s="88"/>
      <c r="BF429" s="88"/>
      <c r="BG429" s="88"/>
      <c r="BH429" s="88"/>
      <c r="BI429" s="88"/>
      <c r="BJ429" s="88"/>
      <c r="BK429" s="88"/>
      <c r="BL429" s="88"/>
      <c r="BM429" s="88"/>
      <c r="BN429" s="88"/>
      <c r="BO429" s="88"/>
      <c r="BP429" s="88"/>
      <c r="BQ429" s="88"/>
    </row>
    <row r="430" spans="1:69" ht="15.75" customHeight="1" x14ac:dyDescent="0.2">
      <c r="A430" s="93"/>
      <c r="B430" s="93"/>
      <c r="C430" s="93"/>
      <c r="D430" s="102"/>
      <c r="E430" s="103"/>
      <c r="F430" s="93"/>
      <c r="G430" s="93"/>
      <c r="H430" s="93"/>
      <c r="I430" s="93"/>
      <c r="J430" s="93"/>
      <c r="K430" s="93"/>
      <c r="L430" s="93"/>
      <c r="M430" s="93"/>
      <c r="N430" s="93"/>
      <c r="O430" s="93"/>
      <c r="P430" s="93"/>
      <c r="Q430" s="105"/>
      <c r="R430" s="93"/>
      <c r="S430" s="93"/>
      <c r="T430" s="93"/>
      <c r="U430" s="93"/>
      <c r="V430" s="93"/>
      <c r="W430" s="93"/>
      <c r="X430" s="93"/>
      <c r="Y430" s="104"/>
      <c r="Z430" s="93"/>
      <c r="AA430" s="93"/>
      <c r="AB430" s="93"/>
      <c r="AC430" s="93"/>
      <c r="AD430" s="93"/>
      <c r="AE430" s="93"/>
      <c r="AF430" s="93"/>
      <c r="AG430" s="93"/>
      <c r="AH430" s="93"/>
      <c r="AI430" s="93"/>
      <c r="AJ430" s="93"/>
      <c r="AK430" s="89"/>
      <c r="AL430" s="73"/>
      <c r="AM430" s="73"/>
      <c r="AN430" s="73"/>
      <c r="AO430" s="74"/>
      <c r="AP430" s="73"/>
      <c r="AQ430" s="80"/>
      <c r="AR430" s="73"/>
      <c r="AS430" s="96"/>
      <c r="AT430" s="94"/>
      <c r="AU430" s="94"/>
      <c r="AV430" s="94"/>
      <c r="AW430" s="99"/>
      <c r="AX430" s="98"/>
      <c r="AY430" s="90"/>
      <c r="AZ430" s="90"/>
      <c r="BA430" s="91"/>
      <c r="BB430" s="92"/>
      <c r="BC430" s="88"/>
      <c r="BD430" s="88"/>
      <c r="BE430" s="88"/>
      <c r="BF430" s="88"/>
      <c r="BG430" s="88"/>
      <c r="BH430" s="88"/>
      <c r="BI430" s="88"/>
      <c r="BJ430" s="88"/>
      <c r="BK430" s="88"/>
      <c r="BL430" s="88"/>
      <c r="BM430" s="88"/>
      <c r="BN430" s="88"/>
      <c r="BO430" s="88"/>
      <c r="BP430" s="88"/>
      <c r="BQ430" s="88"/>
    </row>
    <row r="431" spans="1:69" ht="15.75" customHeight="1" x14ac:dyDescent="0.2">
      <c r="A431" s="93"/>
      <c r="B431" s="93"/>
      <c r="C431" s="93"/>
      <c r="D431" s="102"/>
      <c r="E431" s="103"/>
      <c r="F431" s="93"/>
      <c r="G431" s="93"/>
      <c r="H431" s="93"/>
      <c r="I431" s="93"/>
      <c r="J431" s="93"/>
      <c r="K431" s="93"/>
      <c r="L431" s="93"/>
      <c r="M431" s="93"/>
      <c r="N431" s="93"/>
      <c r="O431" s="93"/>
      <c r="P431" s="93"/>
      <c r="Q431" s="105"/>
      <c r="R431" s="93"/>
      <c r="S431" s="93"/>
      <c r="T431" s="93"/>
      <c r="U431" s="93"/>
      <c r="V431" s="93"/>
      <c r="W431" s="93"/>
      <c r="X431" s="93"/>
      <c r="Y431" s="104"/>
      <c r="Z431" s="93"/>
      <c r="AA431" s="93"/>
      <c r="AB431" s="93"/>
      <c r="AC431" s="93"/>
      <c r="AD431" s="93"/>
      <c r="AE431" s="93"/>
      <c r="AF431" s="93"/>
      <c r="AG431" s="93"/>
      <c r="AH431" s="93"/>
      <c r="AI431" s="93"/>
      <c r="AJ431" s="93"/>
      <c r="AK431" s="89"/>
      <c r="AL431" s="73"/>
      <c r="AM431" s="73"/>
      <c r="AN431" s="73"/>
      <c r="AO431" s="74"/>
      <c r="AP431" s="73"/>
      <c r="AQ431" s="80"/>
      <c r="AR431" s="73"/>
      <c r="AS431" s="96"/>
      <c r="AT431" s="94"/>
      <c r="AU431" s="94"/>
      <c r="AV431" s="94"/>
      <c r="AW431" s="99"/>
      <c r="AX431" s="98"/>
      <c r="AY431" s="90"/>
      <c r="AZ431" s="90"/>
      <c r="BA431" s="91"/>
      <c r="BB431" s="92"/>
      <c r="BC431" s="88"/>
      <c r="BD431" s="88"/>
      <c r="BE431" s="88"/>
      <c r="BF431" s="88"/>
      <c r="BG431" s="88"/>
      <c r="BH431" s="88"/>
      <c r="BI431" s="88"/>
      <c r="BJ431" s="88"/>
      <c r="BK431" s="88"/>
      <c r="BL431" s="88"/>
      <c r="BM431" s="88"/>
      <c r="BN431" s="88"/>
      <c r="BO431" s="88"/>
      <c r="BP431" s="88"/>
      <c r="BQ431" s="88"/>
    </row>
    <row r="432" spans="1:69" ht="15.75" customHeight="1" x14ac:dyDescent="0.2">
      <c r="A432" s="93"/>
      <c r="B432" s="93"/>
      <c r="C432" s="93"/>
      <c r="D432" s="102"/>
      <c r="E432" s="103"/>
      <c r="F432" s="93"/>
      <c r="G432" s="93"/>
      <c r="H432" s="93"/>
      <c r="I432" s="93"/>
      <c r="J432" s="93"/>
      <c r="K432" s="93"/>
      <c r="L432" s="93"/>
      <c r="M432" s="93"/>
      <c r="N432" s="93"/>
      <c r="O432" s="93"/>
      <c r="P432" s="93"/>
      <c r="Q432" s="105"/>
      <c r="R432" s="93"/>
      <c r="S432" s="93"/>
      <c r="T432" s="93"/>
      <c r="U432" s="93"/>
      <c r="V432" s="93"/>
      <c r="W432" s="93"/>
      <c r="X432" s="93"/>
      <c r="Y432" s="104"/>
      <c r="Z432" s="93"/>
      <c r="AA432" s="93"/>
      <c r="AB432" s="93"/>
      <c r="AC432" s="93"/>
      <c r="AD432" s="93"/>
      <c r="AE432" s="93"/>
      <c r="AF432" s="93"/>
      <c r="AG432" s="93"/>
      <c r="AH432" s="93"/>
      <c r="AI432" s="93"/>
      <c r="AJ432" s="93"/>
      <c r="AK432" s="89"/>
      <c r="AL432" s="73"/>
      <c r="AM432" s="73"/>
      <c r="AN432" s="73"/>
      <c r="AO432" s="74"/>
      <c r="AP432" s="73"/>
      <c r="AQ432" s="80"/>
      <c r="AR432" s="73"/>
      <c r="AS432" s="96"/>
      <c r="AT432" s="94"/>
      <c r="AU432" s="94"/>
      <c r="AV432" s="94"/>
      <c r="AW432" s="99"/>
      <c r="AX432" s="98"/>
      <c r="AY432" s="90"/>
      <c r="AZ432" s="90"/>
      <c r="BA432" s="91"/>
      <c r="BB432" s="92"/>
      <c r="BC432" s="88"/>
      <c r="BD432" s="88"/>
      <c r="BE432" s="88"/>
      <c r="BF432" s="88"/>
      <c r="BG432" s="88"/>
      <c r="BH432" s="88"/>
      <c r="BI432" s="88"/>
      <c r="BJ432" s="88"/>
      <c r="BK432" s="88"/>
      <c r="BL432" s="88"/>
      <c r="BM432" s="88"/>
      <c r="BN432" s="88"/>
      <c r="BO432" s="88"/>
      <c r="BP432" s="88"/>
      <c r="BQ432" s="88"/>
    </row>
    <row r="433" spans="1:69" ht="15.75" customHeight="1" x14ac:dyDescent="0.2">
      <c r="A433" s="93"/>
      <c r="B433" s="93"/>
      <c r="C433" s="93"/>
      <c r="D433" s="102"/>
      <c r="E433" s="103"/>
      <c r="F433" s="93"/>
      <c r="G433" s="93"/>
      <c r="H433" s="93"/>
      <c r="I433" s="93"/>
      <c r="J433" s="93"/>
      <c r="K433" s="93"/>
      <c r="L433" s="93"/>
      <c r="M433" s="93"/>
      <c r="N433" s="93"/>
      <c r="O433" s="93"/>
      <c r="P433" s="93"/>
      <c r="Q433" s="105"/>
      <c r="R433" s="93"/>
      <c r="S433" s="93"/>
      <c r="T433" s="93"/>
      <c r="U433" s="93"/>
      <c r="V433" s="93"/>
      <c r="W433" s="93"/>
      <c r="X433" s="93"/>
      <c r="Y433" s="104"/>
      <c r="Z433" s="93"/>
      <c r="AA433" s="93"/>
      <c r="AB433" s="93"/>
      <c r="AC433" s="93"/>
      <c r="AD433" s="93"/>
      <c r="AE433" s="93"/>
      <c r="AF433" s="93"/>
      <c r="AG433" s="93"/>
      <c r="AH433" s="93"/>
      <c r="AI433" s="93"/>
      <c r="AJ433" s="93"/>
      <c r="AK433" s="89"/>
      <c r="AL433" s="73"/>
      <c r="AM433" s="73"/>
      <c r="AN433" s="73"/>
      <c r="AO433" s="74"/>
      <c r="AP433" s="73"/>
      <c r="AQ433" s="80"/>
      <c r="AR433" s="73"/>
      <c r="AS433" s="96"/>
      <c r="AT433" s="94"/>
      <c r="AU433" s="94"/>
      <c r="AV433" s="94"/>
      <c r="AW433" s="99"/>
      <c r="AX433" s="98"/>
      <c r="AY433" s="90"/>
      <c r="AZ433" s="90"/>
      <c r="BA433" s="91"/>
      <c r="BB433" s="92"/>
      <c r="BC433" s="88"/>
      <c r="BD433" s="88"/>
      <c r="BE433" s="88"/>
      <c r="BF433" s="88"/>
      <c r="BG433" s="88"/>
      <c r="BH433" s="88"/>
      <c r="BI433" s="88"/>
      <c r="BJ433" s="88"/>
      <c r="BK433" s="88"/>
      <c r="BL433" s="88"/>
      <c r="BM433" s="88"/>
      <c r="BN433" s="88"/>
      <c r="BO433" s="88"/>
      <c r="BP433" s="88"/>
      <c r="BQ433" s="88"/>
    </row>
    <row r="434" spans="1:69" ht="15.75" customHeight="1" x14ac:dyDescent="0.2">
      <c r="A434" s="93"/>
      <c r="B434" s="93"/>
      <c r="C434" s="93"/>
      <c r="D434" s="102"/>
      <c r="E434" s="103"/>
      <c r="F434" s="95"/>
      <c r="G434" s="93"/>
      <c r="H434" s="93"/>
      <c r="I434" s="93"/>
      <c r="J434" s="93"/>
      <c r="K434" s="93"/>
      <c r="L434" s="93"/>
      <c r="M434" s="93"/>
      <c r="N434" s="93"/>
      <c r="O434" s="93"/>
      <c r="P434" s="93"/>
      <c r="Q434" s="105"/>
      <c r="R434" s="93"/>
      <c r="S434" s="93"/>
      <c r="T434" s="93"/>
      <c r="U434" s="93"/>
      <c r="V434" s="93"/>
      <c r="W434" s="93"/>
      <c r="X434" s="93"/>
      <c r="Y434" s="104"/>
      <c r="Z434" s="93"/>
      <c r="AA434" s="93"/>
      <c r="AB434" s="93"/>
      <c r="AC434" s="93"/>
      <c r="AD434" s="93"/>
      <c r="AE434" s="93"/>
      <c r="AF434" s="93"/>
      <c r="AG434" s="93"/>
      <c r="AH434" s="93"/>
      <c r="AI434" s="93"/>
      <c r="AJ434" s="93"/>
      <c r="AK434" s="89"/>
      <c r="AL434" s="73"/>
      <c r="AM434" s="73"/>
      <c r="AN434" s="73"/>
      <c r="AO434" s="74"/>
      <c r="AP434" s="73"/>
      <c r="AQ434" s="80"/>
      <c r="AR434" s="73"/>
      <c r="AS434" s="96"/>
      <c r="AT434" s="94"/>
      <c r="AU434" s="94"/>
      <c r="AV434" s="94"/>
      <c r="AW434" s="99"/>
      <c r="AX434" s="98"/>
      <c r="AY434" s="90"/>
      <c r="AZ434" s="90"/>
      <c r="BA434" s="91"/>
      <c r="BB434" s="92"/>
      <c r="BC434" s="88"/>
      <c r="BD434" s="88"/>
      <c r="BE434" s="88"/>
      <c r="BF434" s="88"/>
      <c r="BG434" s="88"/>
      <c r="BH434" s="88"/>
      <c r="BI434" s="88"/>
      <c r="BJ434" s="88"/>
      <c r="BK434" s="88"/>
      <c r="BL434" s="88"/>
      <c r="BM434" s="88"/>
      <c r="BN434" s="88"/>
      <c r="BO434" s="88"/>
      <c r="BP434" s="88"/>
      <c r="BQ434" s="88"/>
    </row>
    <row r="435" spans="1:69" ht="15.75" customHeight="1" x14ac:dyDescent="0.2">
      <c r="A435" s="93"/>
      <c r="B435" s="93"/>
      <c r="C435" s="93"/>
      <c r="D435" s="102"/>
      <c r="E435" s="103"/>
      <c r="F435" s="97"/>
      <c r="G435" s="97"/>
      <c r="H435" s="97"/>
      <c r="I435" s="97"/>
      <c r="J435" s="97"/>
      <c r="K435" s="97"/>
      <c r="L435" s="97"/>
      <c r="M435" s="102"/>
      <c r="N435" s="93"/>
      <c r="O435" s="93"/>
      <c r="P435" s="93"/>
      <c r="Q435" s="106"/>
      <c r="R435" s="93"/>
      <c r="S435" s="93"/>
      <c r="T435" s="93"/>
      <c r="U435" s="93"/>
      <c r="V435" s="93"/>
      <c r="W435" s="93"/>
      <c r="X435" s="93"/>
      <c r="Y435" s="104"/>
      <c r="Z435" s="93"/>
      <c r="AA435" s="93"/>
      <c r="AB435" s="93"/>
      <c r="AC435" s="93"/>
      <c r="AD435" s="93"/>
      <c r="AE435" s="93"/>
      <c r="AF435" s="93"/>
      <c r="AG435" s="93"/>
      <c r="AH435" s="93"/>
      <c r="AI435" s="93"/>
      <c r="AJ435" s="93"/>
      <c r="AK435" s="89"/>
      <c r="AL435" s="73"/>
      <c r="AM435" s="73"/>
      <c r="AP435" s="73"/>
      <c r="AQ435" s="80"/>
      <c r="AR435" s="73"/>
      <c r="AS435" s="96"/>
      <c r="AT435" s="94"/>
      <c r="AU435" s="94"/>
      <c r="AV435" s="94"/>
      <c r="AW435" s="107"/>
      <c r="AX435" s="107"/>
      <c r="AY435" s="90"/>
      <c r="AZ435" s="90"/>
      <c r="BA435" s="91"/>
      <c r="BB435" s="92"/>
      <c r="BC435" s="88"/>
      <c r="BD435" s="88"/>
      <c r="BE435" s="88"/>
      <c r="BF435" s="88"/>
      <c r="BG435" s="88"/>
      <c r="BH435" s="88"/>
      <c r="BI435" s="88"/>
      <c r="BJ435" s="88"/>
      <c r="BK435" s="88"/>
      <c r="BL435" s="88"/>
      <c r="BM435" s="88"/>
      <c r="BN435" s="88"/>
      <c r="BO435" s="88"/>
      <c r="BP435" s="88"/>
      <c r="BQ435" s="88"/>
    </row>
    <row r="436" spans="1:69" ht="15.75" customHeight="1" x14ac:dyDescent="0.25">
      <c r="A436" s="93"/>
      <c r="B436" s="93"/>
      <c r="C436" s="93"/>
      <c r="D436" s="102"/>
      <c r="E436" s="103"/>
      <c r="F436" s="93"/>
      <c r="G436" s="93"/>
      <c r="H436" s="93"/>
      <c r="I436" s="93"/>
      <c r="J436" s="93"/>
      <c r="K436" s="93"/>
      <c r="L436" s="93"/>
      <c r="M436" s="102"/>
      <c r="N436" s="93"/>
      <c r="O436" s="108"/>
      <c r="P436" s="93"/>
      <c r="Q436" s="106"/>
      <c r="R436" s="93"/>
      <c r="S436" s="93"/>
      <c r="T436" s="93"/>
      <c r="U436" s="93"/>
      <c r="V436" s="93"/>
      <c r="W436" s="93"/>
      <c r="X436" s="93"/>
      <c r="Y436" s="104"/>
      <c r="Z436" s="93"/>
      <c r="AA436" s="93"/>
      <c r="AB436" s="93"/>
      <c r="AC436" s="93"/>
      <c r="AD436" s="93"/>
      <c r="AE436" s="93"/>
      <c r="AF436" s="93"/>
      <c r="AG436" s="93"/>
      <c r="AH436" s="93"/>
      <c r="AI436" s="93"/>
      <c r="AJ436" s="93"/>
      <c r="AK436" s="89"/>
      <c r="AL436" s="73"/>
      <c r="AM436" s="73"/>
      <c r="AP436" s="73"/>
      <c r="AQ436" s="80"/>
      <c r="AR436" s="73"/>
      <c r="AS436" s="96"/>
      <c r="AT436" s="94"/>
      <c r="AU436" s="94"/>
      <c r="AV436" s="94"/>
      <c r="AW436" s="107"/>
      <c r="AX436" s="107"/>
      <c r="AY436" s="90"/>
      <c r="AZ436" s="90"/>
      <c r="BA436" s="91"/>
      <c r="BB436" s="92"/>
      <c r="BC436" s="88"/>
      <c r="BD436" s="88"/>
      <c r="BE436" s="88"/>
      <c r="BF436" s="88"/>
      <c r="BG436" s="88"/>
      <c r="BH436" s="88"/>
      <c r="BI436" s="88"/>
      <c r="BJ436" s="88"/>
      <c r="BK436" s="88"/>
      <c r="BL436" s="88"/>
      <c r="BM436" s="88"/>
      <c r="BN436" s="88"/>
      <c r="BO436" s="88"/>
      <c r="BP436" s="88"/>
      <c r="BQ436" s="88"/>
    </row>
    <row r="437" spans="1:69" ht="15.75" customHeight="1" x14ac:dyDescent="0.2">
      <c r="A437" s="93"/>
      <c r="B437" s="93"/>
      <c r="C437" s="93"/>
      <c r="D437" s="102"/>
      <c r="E437" s="103"/>
      <c r="F437" s="93"/>
      <c r="G437" s="93"/>
      <c r="H437" s="93"/>
      <c r="I437" s="93"/>
      <c r="J437" s="93"/>
      <c r="K437" s="93"/>
      <c r="L437" s="93"/>
      <c r="M437" s="102"/>
      <c r="N437" s="93"/>
      <c r="O437" s="93"/>
      <c r="P437" s="93"/>
      <c r="Q437" s="106"/>
      <c r="R437" s="93"/>
      <c r="S437" s="93"/>
      <c r="T437" s="93"/>
      <c r="U437" s="93"/>
      <c r="V437" s="93"/>
      <c r="W437" s="93"/>
      <c r="X437" s="93"/>
      <c r="Y437" s="104"/>
      <c r="Z437" s="93"/>
      <c r="AA437" s="93"/>
      <c r="AB437" s="93"/>
      <c r="AC437" s="93"/>
      <c r="AD437" s="93"/>
      <c r="AE437" s="93"/>
      <c r="AF437" s="93"/>
      <c r="AG437" s="93"/>
      <c r="AH437" s="93"/>
      <c r="AI437" s="93"/>
      <c r="AJ437" s="93"/>
      <c r="AK437" s="89"/>
      <c r="AL437" s="73"/>
      <c r="AM437" s="73"/>
      <c r="AP437" s="73"/>
      <c r="AQ437" s="80"/>
      <c r="AR437" s="73"/>
      <c r="AS437" s="96"/>
      <c r="AT437" s="94"/>
      <c r="AU437" s="94"/>
      <c r="AV437" s="94"/>
      <c r="AW437" s="107"/>
      <c r="AX437" s="107"/>
      <c r="AY437" s="90"/>
      <c r="AZ437" s="90"/>
      <c r="BA437" s="91"/>
      <c r="BB437" s="92"/>
      <c r="BC437" s="88"/>
      <c r="BD437" s="88"/>
      <c r="BE437" s="88"/>
      <c r="BF437" s="88"/>
      <c r="BG437" s="88"/>
      <c r="BH437" s="88"/>
      <c r="BI437" s="88"/>
      <c r="BJ437" s="88"/>
      <c r="BK437" s="88"/>
      <c r="BL437" s="88"/>
      <c r="BM437" s="88"/>
      <c r="BN437" s="88"/>
      <c r="BO437" s="88"/>
      <c r="BP437" s="88"/>
      <c r="BQ437" s="88"/>
    </row>
    <row r="438" spans="1:69" ht="15.75" customHeight="1" x14ac:dyDescent="0.2">
      <c r="A438" s="93"/>
      <c r="B438" s="93"/>
      <c r="C438" s="93"/>
      <c r="D438" s="102"/>
      <c r="E438" s="103"/>
      <c r="F438" s="93"/>
      <c r="G438" s="93"/>
      <c r="H438" s="93"/>
      <c r="I438" s="93"/>
      <c r="J438" s="93"/>
      <c r="K438" s="93"/>
      <c r="L438" s="93"/>
      <c r="M438" s="102"/>
      <c r="N438" s="93"/>
      <c r="O438" s="93"/>
      <c r="P438" s="93"/>
      <c r="Q438" s="106"/>
      <c r="R438" s="93"/>
      <c r="S438" s="93"/>
      <c r="T438" s="93"/>
      <c r="U438" s="93"/>
      <c r="V438" s="93"/>
      <c r="W438" s="93"/>
      <c r="X438" s="93"/>
      <c r="Y438" s="104"/>
      <c r="Z438" s="93"/>
      <c r="AA438" s="93"/>
      <c r="AB438" s="93"/>
      <c r="AC438" s="93"/>
      <c r="AD438" s="93"/>
      <c r="AE438" s="93"/>
      <c r="AF438" s="93"/>
      <c r="AG438" s="93"/>
      <c r="AH438" s="93"/>
      <c r="AI438" s="93"/>
      <c r="AJ438" s="93"/>
      <c r="AK438" s="89"/>
      <c r="AL438" s="73"/>
      <c r="AM438" s="73"/>
      <c r="AP438" s="73"/>
      <c r="AQ438" s="80"/>
      <c r="AR438" s="73"/>
      <c r="AS438" s="96"/>
      <c r="AT438" s="94"/>
      <c r="AU438" s="94"/>
      <c r="AV438" s="94"/>
      <c r="AW438" s="107"/>
      <c r="AX438" s="107"/>
      <c r="AY438" s="90"/>
      <c r="AZ438" s="90"/>
      <c r="BA438" s="91"/>
      <c r="BB438" s="92"/>
      <c r="BC438" s="88"/>
      <c r="BD438" s="88"/>
      <c r="BE438" s="88"/>
      <c r="BF438" s="88"/>
      <c r="BG438" s="88"/>
      <c r="BH438" s="88"/>
      <c r="BI438" s="88"/>
      <c r="BJ438" s="88"/>
      <c r="BK438" s="88"/>
      <c r="BL438" s="88"/>
      <c r="BM438" s="88"/>
      <c r="BN438" s="88"/>
      <c r="BO438" s="88"/>
      <c r="BP438" s="88"/>
      <c r="BQ438" s="88"/>
    </row>
    <row r="439" spans="1:69" ht="15.75" customHeight="1" x14ac:dyDescent="0.2">
      <c r="A439" s="93"/>
      <c r="B439" s="93"/>
      <c r="C439" s="93"/>
      <c r="D439" s="102"/>
      <c r="E439" s="103"/>
      <c r="F439" s="93"/>
      <c r="G439" s="93"/>
      <c r="H439" s="93"/>
      <c r="I439" s="93"/>
      <c r="J439" s="93"/>
      <c r="K439" s="93"/>
      <c r="L439" s="93"/>
      <c r="M439" s="102"/>
      <c r="N439" s="93"/>
      <c r="O439" s="93"/>
      <c r="P439" s="93"/>
      <c r="Q439" s="106"/>
      <c r="R439" s="93"/>
      <c r="S439" s="93"/>
      <c r="T439" s="93"/>
      <c r="U439" s="93"/>
      <c r="V439" s="93"/>
      <c r="W439" s="93"/>
      <c r="X439" s="93"/>
      <c r="Y439" s="104"/>
      <c r="Z439" s="93"/>
      <c r="AA439" s="93"/>
      <c r="AB439" s="93"/>
      <c r="AC439" s="93"/>
      <c r="AD439" s="93"/>
      <c r="AE439" s="93"/>
      <c r="AF439" s="93"/>
      <c r="AG439" s="93"/>
      <c r="AH439" s="93"/>
      <c r="AI439" s="93"/>
      <c r="AJ439" s="93"/>
      <c r="AK439" s="89"/>
      <c r="AL439" s="73"/>
      <c r="AM439" s="73"/>
      <c r="AP439" s="73"/>
      <c r="AQ439" s="80"/>
      <c r="AR439" s="73"/>
      <c r="AS439" s="96"/>
      <c r="AT439" s="94"/>
      <c r="AU439" s="94"/>
      <c r="AV439" s="94"/>
      <c r="AW439" s="107"/>
      <c r="AX439" s="107"/>
      <c r="AY439" s="90"/>
      <c r="AZ439" s="90"/>
      <c r="BA439" s="91"/>
      <c r="BB439" s="92"/>
      <c r="BC439" s="88"/>
      <c r="BD439" s="88"/>
      <c r="BE439" s="88"/>
      <c r="BF439" s="88"/>
      <c r="BG439" s="88"/>
      <c r="BH439" s="88"/>
      <c r="BI439" s="88"/>
      <c r="BJ439" s="88"/>
      <c r="BK439" s="88"/>
      <c r="BL439" s="88"/>
      <c r="BM439" s="88"/>
      <c r="BN439" s="88"/>
      <c r="BO439" s="88"/>
      <c r="BP439" s="88"/>
      <c r="BQ439" s="88"/>
    </row>
    <row r="440" spans="1:69" ht="15.75" customHeight="1" x14ac:dyDescent="0.2">
      <c r="A440" s="93"/>
      <c r="B440" s="93"/>
      <c r="C440" s="93"/>
      <c r="D440" s="102"/>
      <c r="E440" s="103"/>
      <c r="F440" s="93"/>
      <c r="G440" s="93"/>
      <c r="H440" s="93"/>
      <c r="I440" s="93"/>
      <c r="J440" s="93"/>
      <c r="K440" s="93"/>
      <c r="L440" s="93"/>
      <c r="M440" s="102"/>
      <c r="N440" s="93"/>
      <c r="O440" s="93"/>
      <c r="P440" s="93"/>
      <c r="Q440" s="106"/>
      <c r="R440" s="93"/>
      <c r="S440" s="93"/>
      <c r="T440" s="93"/>
      <c r="U440" s="93"/>
      <c r="V440" s="93"/>
      <c r="W440" s="93"/>
      <c r="X440" s="93"/>
      <c r="Y440" s="104"/>
      <c r="Z440" s="93"/>
      <c r="AA440" s="93"/>
      <c r="AB440" s="93"/>
      <c r="AC440" s="93"/>
      <c r="AD440" s="93"/>
      <c r="AE440" s="93"/>
      <c r="AF440" s="93"/>
      <c r="AG440" s="93"/>
      <c r="AH440" s="93"/>
      <c r="AI440" s="93"/>
      <c r="AJ440" s="93"/>
      <c r="AK440" s="89"/>
      <c r="AL440" s="73"/>
      <c r="AM440" s="73"/>
      <c r="AN440" s="73"/>
      <c r="AO440" s="74"/>
      <c r="AP440" s="73"/>
      <c r="AQ440" s="80"/>
      <c r="AR440" s="73"/>
      <c r="AS440" s="96"/>
      <c r="AT440" s="94"/>
      <c r="AU440" s="94"/>
      <c r="AV440" s="94"/>
      <c r="AW440" s="99"/>
      <c r="AX440" s="98"/>
      <c r="AY440" s="90"/>
      <c r="AZ440" s="90"/>
      <c r="BA440" s="91"/>
      <c r="BB440" s="92"/>
      <c r="BC440" s="88"/>
      <c r="BD440" s="88"/>
      <c r="BE440" s="88"/>
      <c r="BF440" s="88"/>
      <c r="BG440" s="88"/>
      <c r="BH440" s="88"/>
      <c r="BI440" s="88"/>
      <c r="BJ440" s="88"/>
      <c r="BK440" s="88"/>
      <c r="BL440" s="88"/>
      <c r="BM440" s="88"/>
      <c r="BN440" s="88"/>
      <c r="BO440" s="88"/>
      <c r="BP440" s="88"/>
      <c r="BQ440" s="88"/>
    </row>
    <row r="441" spans="1:69" ht="15.75" customHeight="1" x14ac:dyDescent="0.2">
      <c r="A441" s="93"/>
      <c r="B441" s="93"/>
      <c r="C441" s="93"/>
      <c r="D441" s="102"/>
      <c r="E441" s="103"/>
      <c r="F441" s="93"/>
      <c r="G441" s="93"/>
      <c r="H441" s="93"/>
      <c r="I441" s="93"/>
      <c r="J441" s="93"/>
      <c r="K441" s="93"/>
      <c r="L441" s="93"/>
      <c r="M441" s="102"/>
      <c r="N441" s="93"/>
      <c r="O441" s="93"/>
      <c r="P441" s="93"/>
      <c r="Q441" s="106"/>
      <c r="R441" s="93"/>
      <c r="S441" s="93"/>
      <c r="T441" s="93"/>
      <c r="U441" s="93"/>
      <c r="V441" s="93"/>
      <c r="W441" s="93"/>
      <c r="X441" s="93"/>
      <c r="Y441" s="104"/>
      <c r="Z441" s="93"/>
      <c r="AA441" s="93"/>
      <c r="AB441" s="93"/>
      <c r="AC441" s="93"/>
      <c r="AD441" s="93"/>
      <c r="AE441" s="93"/>
      <c r="AF441" s="93"/>
      <c r="AG441" s="93"/>
      <c r="AH441" s="93"/>
      <c r="AI441" s="93"/>
      <c r="AJ441" s="93"/>
      <c r="AK441" s="89"/>
      <c r="AL441" s="73"/>
      <c r="AM441" s="73"/>
      <c r="AN441" s="73"/>
      <c r="AO441" s="74"/>
      <c r="AP441" s="73"/>
      <c r="AQ441" s="80"/>
      <c r="AR441" s="73"/>
      <c r="AS441" s="96"/>
      <c r="AT441" s="94"/>
      <c r="AU441" s="94"/>
      <c r="AV441" s="94"/>
      <c r="AW441" s="99"/>
      <c r="AX441" s="98"/>
      <c r="AY441" s="90"/>
      <c r="AZ441" s="90"/>
      <c r="BA441" s="91"/>
      <c r="BB441" s="92"/>
      <c r="BC441" s="88"/>
      <c r="BD441" s="88"/>
      <c r="BE441" s="88"/>
      <c r="BF441" s="88"/>
      <c r="BG441" s="88"/>
      <c r="BH441" s="88"/>
      <c r="BI441" s="88"/>
      <c r="BJ441" s="88"/>
      <c r="BK441" s="88"/>
      <c r="BL441" s="88"/>
      <c r="BM441" s="88"/>
      <c r="BN441" s="88"/>
      <c r="BO441" s="88"/>
      <c r="BP441" s="88"/>
      <c r="BQ441" s="88"/>
    </row>
  </sheetData>
  <autoFilter ref="A1:BF20"/>
  <customSheetViews>
    <customSheetView guid="{56A666CA-73AE-4F79-9BE7-4583068E47A6}" filter="1" showAutoFilter="1">
      <pageMargins left="0.7" right="0.7" top="0.75" bottom="0.75" header="0.3" footer="0.3"/>
      <autoFilter ref="A3:BI5171"/>
    </customSheetView>
    <customSheetView guid="{B4B746D0-4803-471A-97B3-027A8D13B3BA}" filter="1" showAutoFilter="1">
      <pageMargins left="0.7" right="0.7" top="0.75" bottom="0.75" header="0.3" footer="0.3"/>
      <autoFilter ref="A1"/>
    </customSheetView>
    <customSheetView guid="{B88EF8C5-0889-4D1B-88D1-71E876BADCED}" filter="1" showAutoFilter="1">
      <pageMargins left="0.7" right="0.7" top="0.75" bottom="0.75" header="0.3" footer="0.3"/>
      <autoFilter ref="A3:BC4618">
        <filterColumn colId="17">
          <filters blank="1">
            <filter val="097"/>
            <filter val="112"/>
            <filter val="113"/>
            <filter val="114"/>
            <filter val="115"/>
            <filter val="205"/>
            <filter val="206"/>
            <filter val="207"/>
            <filter val="253"/>
            <filter val="283"/>
            <filter val="301"/>
            <filter val="322"/>
            <filter val="345"/>
            <filter val="399"/>
            <filter val="412"/>
            <filter val="422"/>
          </filters>
        </filterColumn>
      </autoFilter>
    </customSheetView>
    <customSheetView guid="{8EF8C832-B7FF-420E-A211-813FE0CBBC23}" filter="1" showAutoFilter="1">
      <pageMargins left="0.7" right="0.7" top="0.75" bottom="0.75" header="0.3" footer="0.3"/>
      <autoFilter ref="A3:BB5224">
        <filterColumn colId="11">
          <filters>
            <filter val="1129"/>
          </filters>
        </filterColumn>
      </autoFilter>
    </customSheetView>
    <customSheetView guid="{42CD3529-4025-475D-AF7B-B1813EF0892F}" filter="1" showAutoFilter="1">
      <pageMargins left="0.7" right="0.7" top="0.75" bottom="0.75" header="0.3" footer="0.3"/>
      <autoFilter ref="A3:BG4875">
        <sortState ref="A3:BG4875">
          <sortCondition descending="1" ref="M3:M4875"/>
        </sortState>
      </autoFilter>
    </customSheetView>
    <customSheetView guid="{8F6C5335-454D-474E-9F1C-2020346527C8}" filter="1" showAutoFilter="1">
      <pageMargins left="0.7" right="0.7" top="0.75" bottom="0.75" header="0.3" footer="0.3"/>
      <autoFilter ref="A3:BP5200">
        <filterColumn colId="12">
          <filters blank="1">
            <filter val="1-0100"/>
            <filter val="1-0101"/>
            <filter val="1-0102"/>
            <filter val="1-0300"/>
            <filter val="1-0305"/>
            <filter val="2-2130"/>
            <filter val="2-2140"/>
            <filter val="2-2300"/>
            <filter val="2-2310"/>
            <filter val="2-2320"/>
            <filter val="2-2330"/>
            <filter val="3.26"/>
            <filter val="3-0201"/>
            <filter val="3-0202"/>
            <filter val="3-0220"/>
            <filter val="3-0300"/>
            <filter val="3-0400"/>
            <filter val="3-0500"/>
            <filter val="3-0510"/>
            <filter val="3-0700"/>
            <filter val="3-1000"/>
            <filter val="3-1200"/>
            <filter val="3-1201"/>
            <filter val="3-1300"/>
            <filter val="3-1301"/>
            <filter val="3-1400"/>
            <filter val="3-1401"/>
            <filter val="3-1402"/>
            <filter val="3-1500"/>
            <filter val="3-1501"/>
            <filter val="3-1502"/>
            <filter val="3-1600"/>
            <filter val="3-1601"/>
            <filter val="3-1602"/>
            <filter val="3-1700"/>
            <filter val="3-1701"/>
            <filter val="3-1800"/>
            <filter val="3-1801"/>
            <filter val="3-1802"/>
            <filter val="3-1900"/>
            <filter val="3-1901"/>
            <filter val="3-1902"/>
            <filter val="3-2200"/>
            <filter val="3-2202"/>
            <filter val="3-2600"/>
            <filter val="3-2703"/>
            <filter val="3-2704"/>
            <filter val="3-2705"/>
            <filter val="3-2805"/>
            <filter val="3-2810"/>
            <filter val="3-2813"/>
            <filter val="3-2815"/>
            <filter val="3-2819"/>
            <filter val="3-2820"/>
            <filter val="3-2825"/>
            <filter val="3-2828"/>
            <filter val="3-2829"/>
            <filter val="3-2830"/>
            <filter val="3-2833"/>
            <filter val="3-2839"/>
            <filter val="3-2845"/>
            <filter val="3-2849"/>
            <filter val="3-2850"/>
            <filter val="3-2859"/>
            <filter val="3-2860"/>
            <filter val="3-2869"/>
            <filter val="3-2878"/>
            <filter val="3-2879"/>
            <filter val="3-2880"/>
            <filter val="3-2889"/>
            <filter val="3-2890"/>
            <filter val="3-2891"/>
            <filter val="3-2892"/>
            <filter val="3-2897"/>
            <filter val="3-2898"/>
            <filter val="3-2899"/>
            <filter val="3-3310"/>
            <filter val="3-3312"/>
            <filter val="3-3600"/>
            <filter val="3-3605"/>
            <filter val="3-3700"/>
            <filter val="3-3705"/>
            <filter val="3-4100"/>
            <filter val="3-4200"/>
            <filter val="3-5000"/>
            <filter val="3-5001"/>
            <filter val="3-5002"/>
            <filter val="3-6000"/>
            <filter val="3-6002"/>
            <filter val="3-7110"/>
            <filter val="3-7120"/>
            <filter val="3-7130"/>
            <filter val="3-7210"/>
            <filter val="3-7220"/>
            <filter val="3-7230"/>
            <filter val="3-7410"/>
            <filter val="3-7420"/>
            <filter val="3-7430"/>
            <filter val="3-7450"/>
            <filter val="3-7510"/>
            <filter val="3-7520"/>
            <filter val="3-7530"/>
            <filter val="3-7619"/>
            <filter val="3-7620"/>
            <filter val="3-7630"/>
            <filter val="4-2600"/>
            <filter val="4-2700"/>
            <filter val="4-2701"/>
            <filter val="4-2702"/>
            <filter val="42801"/>
            <filter val="4-2801"/>
            <filter val="4-2825"/>
            <filter val="4-2843"/>
            <filter val="4-3300"/>
            <filter val="4-3301"/>
            <filter val="4-3306"/>
            <filter val="4-3307"/>
            <filter val="4-3322"/>
            <filter val="4-3332"/>
            <filter val="4-3342"/>
            <filter val="4-3600"/>
            <filter val="4-3601"/>
            <filter val="4-4200"/>
            <filter val="5-4200"/>
            <filter val="5-4412"/>
            <filter val="-547284"/>
            <filter val="6-4400"/>
            <filter val="6-4402"/>
            <filter val="-657434"/>
            <filter val="8-0100"/>
            <filter val="8-0301"/>
            <filter val="8-0401"/>
            <filter val="8-0951"/>
            <filter val="8-1301"/>
            <filter val="8-2000"/>
            <filter val="CONTRAPARTIDA"/>
          </filters>
        </filterColumn>
        <filterColumn colId="17">
          <filters>
            <filter val="441"/>
          </filters>
        </filterColumn>
        <filterColumn colId="23">
          <filters>
            <filter val="&quot;Adquirir equipos, maquinaria, elementos e insumos para el fortalecimiento de la transferencia de tecnologìa y asistencia técnica_x000a_&quot;"/>
            <filter val="&quot;Asistencia Técnica en el talento humano para la implementación de la estrategia Cundinamarca más sonriente en 60 municipios&quot;"/>
            <filter val="&quot;Implementar las directrices institucionales, para la aplicación_x000a_de los mecanismos alternativos de solución de conflictos en el_x000a_departamento&quot;"/>
            <filter val="&quot;Implementar un plan de estímulos a los municipios y sus entidades_x000a_descentralizadas con mejores prácticas en contracción estatal.&quot;"/>
            <filter val="&quot;Realizar acciones de IVC (Inspección, Vigilancia y Control) sanitario para atender la emergencia de los factores de riesgo que afectan la salud humana y elcontrol de las zoonosis."/>
            <filter val="&quot;Realizar concurrencia a través de las Empresas Sociales del Estado en intervenciones de promoción y_x000a_fomento de la salud bucal.&quot;"/>
            <filter val="&quot;Suscribir convenios con los municipios y facultades de_x000a_derecho de Universidades Públicas y/o Privadas, para que_x000a_los estudiantes de consultorio jurídico brinden asistencia jurídica_x000a_a los ciudadanos de los municipios del Departamento de_x000a_Cundinamarca&quot;"/>
            <filter val=". La Mesa Técnica de Seguimiento a Indicadores, PP y la implementación del Modelo Integrado de Transparencia."/>
            <filter val="1. Un sistema departamental de participación ciudadana"/>
            <filter val="1. Una rendición de cuentas anual."/>
            <filter val="2. 2 Giras anuales de visita a los 116 M/pios"/>
            <filter val="2. 500.000 ciudadanos capacitados Tics"/>
            <filter val="2. Implementar un plan articulación de espacios y de la representatividad comunitaria"/>
            <filter val="3.- 3 ferias de servicio al ciudadano anuales"/>
            <filter val="3. Un plan de medios Mass, A y RS (Medios Masivos, Alternativos y redes Sociales)"/>
            <filter val="4. 10.000 Estudiantes de los grados 10° y 11°, Formación Democracia Participativa ( D.P.)."/>
            <filter val="4. MIC - Metodo Integrado de Transparencia Implementado"/>
            <filter val="5. Un plan de reinducción maestros sociales Democracia Particiipativa (D.P."/>
            <filter val="5000 organismos comunales con capacidades de gestión administración y desarrollo"/>
            <filter val="Acciones de seguimiento y control a las dotaciones entregadas a las IED"/>
            <filter val="Acciones para fortalecer competencias en los resultados de Pruebas Saber"/>
            <filter val="Acciones para fortalecer los procesos educativos de las IED"/>
            <filter val="Acciones para garantizar el buen funcionamiento de la SEC"/>
            <filter val="ACCIONES PARA LA PRESTACIÓN DEL SERVICIO EDUCATIVO CON PRIVADOS Y/O CONFESIONES RELIGIOSAS"/>
            <filter val="Acompañamiento a los docentes en referentes técnicos de educación inicial, desde los componentes establecidos por el MEN para la atención integral a los niños y niñas de primera infancia."/>
            <filter val="Acompañamiento a los Planes de Seguridad de Convivencia Ciudadana municipales"/>
            <filter val="acompañamiento al 100 por ciento de procesos electorales"/>
            <filter val="Acompañamiento en la actualizacion de los PEI en las IED."/>
            <filter val="Acompañamiento psicosocial para la elaboración de informes de hechos victimizantes ante la JEP"/>
            <filter val="Acompañamiento técnico a la Secretaría de la Mujer del departamento para la implementación de la estrategia para la defensa delos derechos de la mujer."/>
            <filter val="Acompañamiento Técnico Intercambio de aprendizajes y plan padrino para el proceso de organización de Operadores Turísticos"/>
            <filter val="Acompañamiento técnico, intercambio de aprendizajes y plan padrino para la consolidación de los 5 centros piloto (Ubaque-Ubalá-Venecia-Anolaima-La Peña) y la implementación de nuevas posadas."/>
            <filter val="Acompañamiento y asesoramiento a Comites de Justicia Transicional"/>
            <filter val="Acompañamiento y asesoría para el mantenimiento, actualizacion y certificación de los procesos de la Secretaria de Educación."/>
            <filter val="Acompañamiento y asistencia técnica para que los actores del territorio construyan de manera conjunta, y articulada los planes estratégicos de turismo"/>
            <filter val="Acompañamiento, cofinanciación y acciones para adecuación de sus viviendas"/>
            <filter val="Acompañamiento, seguimiento y evaluación para la educación inclusiva para adolescentes y jóvenes"/>
            <filter val="Acompañamiento, seguimiento y evaluación para la educación inclusiva para niños y niñas"/>
            <filter val="Acompañar a los consejos de seguridad y orden público municipal y departamental"/>
            <filter val="Acompañar en la priorización de proyectos"/>
            <filter val="Acompañar la creación del Esquema asociativo"/>
            <filter val="Acompañar la definición de la metodología para el desarrollo de los esquemas asociativos"/>
            <filter val="Acopio de información, documentación e investigación para la construcción del guion científico."/>
            <filter val="Actividad 2: Aplicaciones web soportadas en la plataforma tecnológica y de los datos y la información levantada y a procesar para su publicación."/>
            <filter val="ACTIVIDAD 2:_x000a__x000a_Adquisición de herramientas tecnológicas."/>
            <filter val="Actividades de acompañamiento en proyectos de habilidades para la vida con oportunidades"/>
            <filter val="Actualización de la política pública de mujer y equidad de género."/>
            <filter val="Actualización de las plataformas de información del sistema SAGA"/>
            <filter val="Actualizacion de Rutas y protocolos"/>
            <filter val="Actualización del banco de iniciativas juveniles, y promoción de la oferta institucional."/>
            <filter val="Actualización y ejecución del sotftware involucrado en el proceso."/>
            <filter val="Actualizar e implementar el plan de acción de acuerdo con el diagnóstico de la política pública y el plan de Desarrollo Cundinamarca ¡Región de que Progresa!"/>
            <filter val="Actualizar e implementar la Politica publica de gestión del riesgo de desastres ."/>
            <filter val="Actualizar la estrategia departamental de respuesta ante eventos de desastres"/>
            <filter val="Actualizar la infraestructura computacional de usuario final"/>
            <filter val="Adecuación de infraestructura con equipamiento tecnológico y radiocomunicaciones del Centro de información y Telecomunicaciones CITEL."/>
            <filter val="Adecuación de infraestructura hospitalaria de Nivel 3 ecosostenibles de alta complejidad"/>
            <filter val="Adecuación de la malla vial."/>
            <filter val="Adecuación física del centro de atención a personas consumidoras de SPA"/>
            <filter val="Adecuación física en centros de protección a personas con discapacidad mental y cognitiva de la Beneficencia de Cundinamarca"/>
            <filter val="Adecuación física en centros de protección a personas mayores de la Beneficencia de Cundinamarca"/>
            <filter val="ADECUACIÓN INSTALACIONES FISICAS RECAUDO IMPUESTO VEHÍCULO Y REGISTRO"/>
            <filter val="Adecuación para las autoridades de seguridad y orden público."/>
            <filter val="Adecuación para las casas de justicia"/>
            <filter val="Adecuación para las corporaciones municipales y/o casas de gobierno."/>
            <filter val="Adecuaciones e instalaciones de suministros ambientales"/>
            <filter val="Adecuar y dotar de infraestructura de centros transitorios y CAE"/>
            <filter val="Adecuar y dotar la infraestructura de centros transitorios y CAES"/>
            <filter val="Adelantar acciones de impacto social y de bienestar que reduzcan el impacto del riesgo."/>
            <filter val="Adelantar acciones de IVC a sujetos y establecimientos susceptibles de vigilancia."/>
            <filter val="Adelantar acciones de seguimiento a las actividades comerciales e industriales para la reducción de factores de riesgo sanitario que afectan la salud de la población."/>
            <filter val="Adelantar actividades de transferencia de tecnología en lo regional, local a pequeños y medianos productores"/>
            <filter val="Adelantar investigaciones, diagnóstico o caracterizaciones en temas ecológicos y ambientales.)."/>
            <filter val="Adjudicar equipos a las sedes educativas."/>
            <filter val="Adjudicar y entregar 1.500 Estímulos"/>
            <filter val="Administrar el FED"/>
            <filter val="ADQUIRIR DE INFRAESTRUCTURA TECNOLÓGICA"/>
            <filter val="Adquirir elementos que permita facilitar la comunicación y la difusión de encuentros y actividades de participación."/>
            <filter val="Adquirir elementos que permitan facilitar la comunciación y la difusión de encuentros y actividades de participación"/>
            <filter val="Adquirir elementos que permitan facilitar la comunciación y la difusión de encuentros y actividades de participación."/>
            <filter val="Adquirir elementos que permitan facilitar la comunicación y la difusión de encuentros y actividades de participación."/>
            <filter val="Adquirir elementos que permitar facilitar la comunciación y la difusión de encuentros y actividades de participación."/>
            <filter val="Adquirir elementos que permitir facilitar la comunicación y la difusión de encuentros y actividades de participación."/>
            <filter val="ADQUIRIR EQUIPOS"/>
            <filter val="Adquirir equipos de Unidades de Calidad."/>
            <filter val="Adquirir equipos e insumos de la red de frio para la atención de los eventos de interés en salud pública."/>
            <filter val="Adquirir equipos para el City Gate (Descompresión y Almacenamiento)."/>
            <filter val="ADQUIRIR INFRAESTRUCTURA TECNOLÓGICA"/>
            <filter val="Adquirir la tecnología biomédica según se requiera para la mejora continua del laboratorio"/>
            <filter val="Adquirir los enseres y equipos de oficina para el buen funcionamiento de la SEC"/>
            <filter val="Adquirir los servicios necesarios para conservar los bienes muebles e inmuebles de la Secretaría de Educación"/>
            <filter val="Adquirir un vehículo para el manejo humanitario de poblaciones"/>
            <filter val="Adquirir unidad móvil quirúrgica veterinaria y dotación para el mismo"/>
            <filter val="Adquirir y entregar el mobiliario a dotar para las sedes educativas"/>
            <filter val="Adquisición de 2 vehículos de respuesta inmediata y personal de apoyo para la atención de emergencias y desastres"/>
            <filter val="Adquisición de accesorios, elementos y trajes para grupos folclóricos y/o de música conformados por personas mayores de 60 años de los municipios del departamento de Cundinamarca."/>
            <filter val="Adquisición de bienes y servicios"/>
            <filter val="Adquisición de cartográfia"/>
            <filter val="Adquisición de equipos"/>
            <filter val="ADQUISICIÓN DE INSUMOS"/>
            <filter val="Adquisición de las ayudas técnicas"/>
            <filter val="Adquisicion de material publicitario con el fin de promover el reconocimiento de las acciones que se realizan en temas de valores y derechos de niños , niñas y adolescentes"/>
            <filter val="Adquisición de materiales didácticos para la implementación y fortalecimiento de modelos y estrategias de aprendizaje para educación inclusiva"/>
            <filter val="ADQUISICION DE PREDIOS"/>
            <filter val="ADQUISICIÓN EQUIPO DE LABORATORIO"/>
            <filter val="Adquisición predial y plan de reasentamiento y reconocimiento."/>
            <filter val="Adquisición predial y plan de reasentamiento y renocimiento."/>
            <filter val="Adquision de elementos e insumos para las instituciones educativas del Departamento"/>
            <filter val="Afiliación y pago al sistema general de riesgos laborales"/>
            <filter val="Ajustar la estrategia de reconstruccion del tejido social al marco del posconflicto y la memoria historica"/>
            <filter val="Ajuste y actualización de documentos"/>
            <filter val="alcanzar el 3% del presupuesto total ejecutado destinado a proyectos de inversión comunales"/>
            <filter val="alcanzar el 8 % del total ejecutado anual destinado a presupuestos participativos"/>
            <filter val="Alianzas interinstitucionales con actores competentes en bienestar y protección animal."/>
            <filter val="ALMACENAMIENTO"/>
            <filter val="Alternativas de uso para los suelos de protección por riesgo"/>
            <filter val="ambiental"/>
            <filter val="Ampliación o crecimiento en licenciamiento y/o infraestructura de plataformas"/>
            <filter val="Ampliación o crecimiento en licenciamiento y/o infraestructura de Sistemas de Información"/>
            <filter val="Análisis y diseño de la arquitectura de datos."/>
            <filter val="Aplicar la normatividad para la transferencia de recursos de la seguridad social del creador y gestor cultural (ley 666 de 2001)"/>
            <filter val="Aportar recursos al ICCU para la construcción de adecuaciones hospitalarias Nivel 1 ecosostenibles de baja complejidad"/>
            <filter val="Aportar recursos al ICCU para la interventoría de la adecuación de infraestructuras hospitalarias Nivel 1 ecosostenibles de baja complejidad"/>
            <filter val="Aportar recursos al ICCU para los estudios y diseños de adecuaciones hospitalarias Nivel 1 ecosostenibles de baja complejidad"/>
            <filter val="Aportar recursos económicos destinados a cofinanciar el seguro de cosecha de proyectos agrícolas."/>
            <filter val="Aportar recursos económicos destinados a la compensación de capital de crédito agropecuario en las etapas de transformación y comercialización, cuyos proyectos se ejecuten en el Departamento de Cundinamarca."/>
            <filter val="Aportar recursos económicos destinados a respaldar con AVAL o Garantía Complementaria los créditos que financien proyectos agropecuarios que se desarrollen en el Departamento de Cundinamarca."/>
            <filter val="Aportar recursos económicos destinados a subsidiar los intereses corrientes de créditos destinados a financiar proyectos agropecuarios que se desarrollen en el Departamento de Cundinamarca (TASACUND)."/>
            <filter val="Aportar recursos económicos destinados al ICRCUND para la cofinanciación o apoyo económico de proyectos agropecuarios financiados a través del crédito que se ejecuten en el Departamento de Cundinamarca ."/>
            <filter val="Apoyar a la fuerza pública con movilidad para fortalecer la seguridad"/>
            <filter val="APOYAR EL DESARROLLO Y CONSOLIDACION DEL SISTEMA DE INFORMACION DE LOS NEGOCIOS VERDES"/>
            <filter val="Apoyar en la formación profesional especializada"/>
            <filter val="Apoyar iniciativas empresariales que fomenten la asociatividad"/>
            <filter val="Apoyar iniciativas empresariales que fomenten la comercialización de productos generados por asociaciones de productores"/>
            <filter val="Apoyar la comercialización y dotación"/>
            <filter val="Apoyar la dotación - Intervención"/>
            <filter val="Apoyar la gestión administrativa y financiera de la secretaría de Salud."/>
            <filter val="Apoyar la instituciónalización y funcinamiento de los consejos consultivos municipales y del departamento."/>
            <filter val="Apoyar la realización de eventos deportivos de las ligas existentes"/>
            <filter val="Apoyar la realización de juegos escolares para niños de 6 a 11 años."/>
            <filter val="Apoyar la rehabilitación y adecuación de distritos de riego o drenaje"/>
            <filter val="Apoyar la supervisión del objetivo específico 1."/>
            <filter val="Apoyar la supervisión del objetivo específico 2."/>
            <filter val="Apoyar la supervisión del objetivo específico 3"/>
            <filter val="Apoyar la supervisión del objetivo específico 3."/>
            <filter val="Apoyar la supervisión del objetivo específico 4"/>
            <filter val="Apoyar la supervision que se realizará a la etsrategis de Transporte Escolar"/>
            <filter val="Apoyar registros y certificados"/>
            <filter val="Apoyar técnica y jurídicamente los procesos de formalización de la propiedad rural"/>
            <filter val="Apoyar técnicamente la complementación de estudios y diseños."/>
            <filter val="Apoyar técnicamente la complementación, vigilancia y control de infraestructura."/>
            <filter val="apoyar tecnicamente los 3 centros regionales de victimas, en temas relacionados con la asistencia humanitaria"/>
            <filter val="Apoyo a la fuerza pública para garantizar la seguridad ciudadana en Cundinamarca"/>
            <filter val="Apoyo a la Supervisión"/>
            <filter val="Apoyo a la supervisión del objetivo 2."/>
            <filter val="Apoyo a municipios en temas de protección y bienestar animal"/>
            <filter val="Apoyo administrativo y financiero en la planeación, seguimiento y ejecución de programas y proyectos relacionados con el fortalecimiento de la seguridad y orden público del departamento de Cundinamarca."/>
            <filter val="Apoyo administrativo y logístico al CTPC"/>
            <filter val="Apoyo en acciones para disminuir la criminalidad y los delitos en el departamento de Cundinamarca, su correspondiente seguimiento y promoción a la denuncia"/>
            <filter val="apoyo en la estructuracion plan de medidas de atención contempladas en la ley 1257 de 2008."/>
            <filter val="Apoyo financiero a la articulacion de la media tecnica con el SENA"/>
            <filter val="Apoyo financiero a la articulación de la media técnica con el SENA"/>
            <filter val="Apoyo financiero a la Universidad de Cundinamarca UDEC"/>
            <filter val="Apoyo logístico al proceso de diálogos y rendición de cuentas de NNAJ"/>
            <filter val="Apoyo logístico y utilería para el funcionamiento de las agrupaciones institucionales: Coro de cámara, Orquesta de cámara, Banda Sinfónica Juvenil y Orfeón de Cundinamarca"/>
            <filter val="apoyo para el funcionamiento de las casas de acogida departamentales."/>
            <filter val="Apoyo para el seguimiento de las estrategias."/>
            <filter val="apoyo profesional, asistencia tecnica, asesorias, capacitaciones, fortalecimiento y actualización"/>
            <filter val="Apoyo técnico y administrativo a la caracterización, selección, ejecución, seguimiento y control de la entrega de la dotación a los centros de vida sensoria"/>
            <filter val="Apoyo tecnico y administrativo a la caracterizacion, selección, ejecución, seguimiento y control de la entrega de la dotación a los centros vida/dia"/>
            <filter val="Apoyo técnico y administrativo a la caracterización, selección, ejecución, seguimiento y control de la inversión de los recursos de estampilla adulto mayor."/>
            <filter val="Apoyo técnico y administrativo a la caracterización, selección, ejecución, seguimiento y control de los nuevos centros de vida provinciales de vida sensorial"/>
            <filter val="Apoyo técnico y administrativo a la caracterización, selección, ejecución, seguimiento y control de los proyectos productivos"/>
            <filter val="Apoyo técnico y administrativo a la selección, seguimiento y control a la entrega de subsidios monetarios"/>
            <filter val="Apoyo técnico y administrativo a la selección, seguimiento y control a la entrega de subsidios monetarios."/>
            <filter val="Apropiar conocimiento actual a través de actividades de capacitación y extensión propias de las cadenas productivas."/>
            <filter val="Aprovechamiento del biogás proveniente del relleno sanitario actual (Nuevo Mondoñedo) y de las áreas futuras de disposición de RSU"/>
            <filter val="APROVECHAMIENTO Y VALORIZACIÓN DE RESIDUOS"/>
            <filter val="ARRENDAMIENTO BODEGA PALOQUEMAO"/>
            <filter val="Articulación con instituciones de educación superior para fortalecer las competencias básicas de los jóvenes de las IED no certificadas del departamento de Cundinamarca."/>
            <filter val="Articulación entre el PISCCJ Bogotá y PISCC Cundinamarca para beneficiar la región"/>
            <filter val="Articulación interinstitucional para implementar la política pública de discapacidad"/>
            <filter val="Articulación interinstitucional para la promoción de proyectos de infraestructura, desarrollo social y productividad, en municipios afectados por el conflicto armado."/>
            <filter val="Articular acciones con el distrito capital para implementar el plan de defensa estratégica de recursos naturales e infraestructura energética"/>
            <filter val="Articular acciones con el distrito capital para implementar el plan maestro regional de equipamientos en seguridad defensa y justicia."/>
            <filter val="Articular el plan de defensa estratégica de los recursos naturales y de estructura energética con los Municipios frontera con Bogotá"/>
            <filter val="Articular el plan maestro de equipamientos de Bogotá con acciones departamentales"/>
            <filter val="Articular los sistemas de información de los integrantes del sistema de gestión del riesgo."/>
            <filter val="Articular plan de seguridad departamental con el de Bogotá y generar documento"/>
            <filter val="Articular proyectos con entidades públicas y/o privadas del orden nacional e internacional"/>
            <filter val="Articular sistemas de inteligencia de los organismos de seguridad y justicia que operen la región"/>
            <filter val="Aseoría Diseños organizacionales alineados a la misión y procesos con las Normas"/>
            <filter val="Asesorar la integración de las políticas públicas del departamento de Cundinamarca con el enfoque de Felicidad y Bienestar"/>
            <filter val="Asesorar proyectos"/>
            <filter val="Asesorar y apoyar el proceso de rendición de cuentas de NNJA"/>
            <filter val="Asesorar y desarrollar proyectos de emprendimiento, innovación e industrial creativa ."/>
            <filter val="Asesoría territorial para implementación de planes municipales de movilidad, infraestructuras, mantenimiento en vías férreas, en el departamento"/>
            <filter val="asesorias, acompañamiientos, estudios y analisis tecnicos de los proyectos de generacion de ingresos"/>
            <filter val="asesorias, asistencias tecnicas en la formulacion y actualizacion de los planes de prevencion, proteccion y de contingencia de los municipios y del departamento"/>
            <filter val="Asistencia a Juntas Defensoras de Animales"/>
            <filter val="Asistencia técnica a instancias, veedurías otras, de los 116 municipios"/>
            <filter val="Asistencia tecnica a la red pública y privada de la red de laboratorios del departamento"/>
            <filter val="Asistencia técnica a las IED, en temas relacionados con PEI."/>
            <filter val="Asistencia técnica a través de capacitaciones, conferencias, talleres, simposios, entre otros, de la política pública de felicidad y bienestar"/>
            <filter val="Asistencia técnica ambiental en procesos productivos - y competitivos agroforestería"/>
            <filter val="Asistencia técnica en fortalecimiento de la convivencia escolar y la prevención integral."/>
            <filter val="Asistencia técnica municipal en temas de gestión del riesgo y estudios básicos de gestión del riesgo de los municipios del Departamento."/>
            <filter val="Asistencia Técnica para la conformación de las redes departamentales de comunicación popular juvenil, jóvenes rurales y cuidadores ambientales"/>
            <filter val="Asistencia tecnica para la implementacion de la politica pública de primera infancia, infancia y adolescencia en el Departamento"/>
            <filter val="Asistencias técnicas frente a las Políticas Públicas de Personas con Discapacidad y a los Comités Municipales."/>
            <filter val="Asistir a la red de unidades notificadoras frente a la calidad de los registros de hechos vitales (nacimientos y defunciones)"/>
            <filter val="Asistir Municipios en la gestión de información geográfica y estadística regional y departamental"/>
            <filter val="Asistir técnica y jurídicamente en responsabilidad médica y administrativa a las 36 ESEs de la red pública departamental."/>
            <filter val="Asistir técnicamente a IPS y Entidades Territoriales en los municipios para implementar programa de prevención, manejo y control de las IRA."/>
            <filter val="Asistir técnicamente a las 14 regiones de salud en los componentes del Sistema Obligatoria de Garantía de la Calidad de la atención en salud dentro del marco de PAIS, MIAS, MAITE Y RIAS"/>
            <filter val="Asistir técnicamente a las aseguradoras en las fases de implementación de una ruta de atención en cáncer"/>
            <filter val="Asistir técnicamente a las instituciones educativas sobre las prácticas de cuidado que permitan incentivar y contar con mejores_x000a_Condiciones de salud."/>
            <filter val="Asistir técnicamente a las IPS, EPS y entidades territoriales en las etapas de implementación de la estrategia cundinamarca mas sonriente."/>
            <filter val="Asistir técnicamente a los 116 municipios para el Fortalecimiento de los procesos de la gestión de la salud publica"/>
            <filter val="Asistir técnicamente a los actores mineros"/>
            <filter val="Asistir técnicamente a los municipios en la implementación de un programa integral en centros día y centros de protección social de Cundinamarca."/>
            <filter val="Asistir técnicamente a los municipios fortaleciendo el desarrollo de capacidades referente a la atención en salud y reconocimiento de la población privada de la libertad"/>
            <filter val="Asistir técnicamente a los prestadores públicos de la red Departamental en el contexto de los lineamientos de PAIS, MAITE y RIAS ajustadas acorde a la propuesta viabilizada del programa territorial de rediseño, reorganización y modernización de la red."/>
            <filter val="Asistir técnicamente a municipios priorizados en la implementación de las líneas estratégicas de Política Pública, sin requerir la adopción de la misma."/>
            <filter val="Asistir técnicamente al talento humano que atiende a PVCA en el desarrollo de habilidades y fortalecimiento de competencias que favorezcan la atención con enfoque psicosocial y diferencial"/>
            <filter val="asistir técnicamente de forma presencial y virtual a las 116 alcaldías y 53 eses del departamento, para la creación y desarrollo de las formas de participación social en salud"/>
            <filter val="asistir técnicamente en el desarrollo de la estrategia de defensoría del usuario en alcaldías y hospitales"/>
            <filter val="asistir técnicamente en el seguimiento a las actividades construidas en el plan de acción de política pública de participación social en salud."/>
            <filter val="asistir técnicamente en la construcción de la estructura metodológica para conformar en las 53 eses juntas asesoras comunitarias"/>
            <filter val="Asistir técnicamente en la formulación, seguimiento y evaluación a los planes hospitalarios de las 53 ESE´s del Dpto."/>
            <filter val="Asistir técnicamente en la formulación, seguimiento y evaluación a los planes territoriales de los 116 municipios."/>
            <filter val="Asistir técnicamente en la vigilancia a las unidades informadoras en salud Publica en COVID19"/>
            <filter val="Asistir técnicamente formulación, evaluación, control, de proyectos y presupuesto de los planes del Dpto."/>
            <filter val="Asistir técnicamente la formulación, seguimiento y evaluación de los planes Dpto."/>
            <filter val="Asistir técnicamente las redes de laboratorios de los 116 municipios del departamento"/>
            <filter val="Asistir técnicamente para el cumplimiento de los lineamientos de vigilancia de EISP"/>
            <filter val="Asistir técnicamente para la puesta en marca de los Servicios Amigables en Salud para Adolescentes y Jóvenes a nivel municipal en los 116 municipios del Departamento en articulación de la implementación de la Ruta de promoción y mantenimiento."/>
            <filter val="Asistir técnicamente y realizar IVC en la línea de seguridad química, a demanda."/>
            <filter val="Asistir y asesorar empresarialmente a las UPM´s"/>
            <filter val="Asistir, capacitar, preparar y apoyar a los deportistas de alto rendimiento del departamento."/>
            <filter val="Atención a los niños de 2 a 5 desde los referentes de educación inicial, orientación y acompañamiento permanente"/>
            <filter val="Atención a población vulnerable en DDHH."/>
            <filter val="Atención psicosocial en prevención de embarazos a adolescentes y sus familias"/>
            <filter val="Atención, capacitación y/o dotación para personas Privadas de la Libertad en donde se garanticen los Derechos Humanos."/>
            <filter val="Atender las emergencias por exposición de sustancias químicas, a demanda."/>
            <filter val="Atender las emergencias relacionadas con la línea de aguas, a demanda."/>
            <filter val="Automatización de los procedimientos e informes (Software- - Repositorios )"/>
            <filter val="Automatización de proceso"/>
            <filter val="Balance de fortalezas y debilidades"/>
            <filter val="Beneficiar a afiliados y beneficiarios a la Corporación Social de Cundinamarca con oferta de programas de bienestar en capacitación."/>
            <filter val="Beneficiar a afiliados y beneficiarios a la Corporación Social de Cundinamarca con oferta de programas de bienestar, subsidios educativos"/>
            <filter val="Beneficiar a los afiliados y beneficiarios de la CSC con ofertas de programas de bienestar social."/>
            <filter val="Brigadas de apoyo en las cabeceras municipales"/>
            <filter val="Brindar acompañamiento técnico a los circuitos y la justicia restaurativa (Contratación de personal 7 profesionales), Justicia juvenil restaurativa."/>
            <filter val="Brindar acompañamiento técnico en la Implementación de un componente productivo que promueva el desarrollo y fortalecimiento de la _x000a_Agricultura Familiar&quot;"/>
            <filter val="Brindar apoyo a la red hospitalaria para la atención de la Emergencia por el Covid-19 en el Departamento de Cundinamarca"/>
            <filter val="Brindar apoyo a través de consultorías especializadas en procesos de planeación y gestión publica."/>
            <filter val="Brindar apoyo en las diferentes actividades jurídicas a las dependencias de la Secretaria de salud."/>
            <filter val="Brindar apoyo psicosocial a los diferentes grupos en condición de habitabilidad de la calle ajustado a la Política Pública Social Para_x000a_Habitante De Calle – PPSHC nacional apuntándole al desarrollo integral de esta población."/>
            <filter val="Brindar apoyo técnico a las mujeres que hacen parte de los Consejos Consultivos de mujeres, de acuerdo a la demanda de las administraciones municipales."/>
            <filter val="Brindar asistencia técnica"/>
            <filter val="Brindar asistencia técnica a los organismos de los municipios frontera con Bogotá."/>
            <filter val="Brindar asistencia técnica en temas de desarrollo institucional a la administración departamental y los municipios"/>
            <filter val="Brindar asistencia técnica Intervención"/>
            <filter val="Brindar asistencia técnica y acompañamiento a actores comunitarios e institucionales en la ruta de manejo integral de la desnutrición aguda en menores de 5 años."/>
            <filter val="Brindar atención, capacitación y/ dotación a las personas privadas de la libertad en donde se les garantice los derechos humanos"/>
            <filter val="Brindar campañas de divulgación y sensibilización frente a los derechos humanos, el respeto a la diversidad y cultura ciudadana"/>
            <filter val="Brindar el acompañamiento técnico desde el concepto de economía naranja donde las expresiones de arte y cultura urbana logren un equilibrio de auto-sostenimiento financiero"/>
            <filter val="Brindar formación en salud y seguridad en el trabajo, ambiental, tecnica y adminsitrativa."/>
            <filter val="Brindar orientacion soci-ocupacional a  jovenes de las instituciones  Educativas Departamentales  de los grados decimo y once"/>
            <filter val="Brindar orientacion soci-ocupacional a jóvenes de las instituciones Educativas Departamentales de los grados décimo y once."/>
            <filter val="Brindar protección integral a las personas con discapacidad mental y cognitiva, víctimas del conflicto en los centros de la Beneficencia"/>
            <filter val="Brindar protección social integral a las personas con discapacidad mental y cognitiva en los centros de la Beneficencia"/>
            <filter val="Brindar protección social integral a los adultos mayores en los centros de la Beneficencia"/>
            <filter val="Brindar protección social integral a los adultos mayores víctimas del conflicto armado en los_x000a_centros de la Beneficencia"/>
            <filter val="Brindar servicios de atención integral a personas consumidora de sustancias psicoactivas en programas de la Beneficencia de Cundinamarca"/>
            <filter val="Buenas prácticas ambientales en sistemas de producción agropecuaria"/>
            <filter val="Buenas prácticas para el ahorro de energía en entidades públicas"/>
            <filter val="Calibración de los equipos"/>
            <filter val="Campañas de promoción digital"/>
            <filter val="Campañas publicitarias para el proceso de formalización de la propiedad."/>
            <filter val="Capacitación a Grupos de Mejoramiento en Cultura del Control y en Normas Internacionales de Auditoría"/>
            <filter val="Capacitación a los consejos territoriales"/>
            <filter val="Capacitación en gerencia de medios de comunicación"/>
            <filter val="Capacitación en páginas web y redes sociales."/>
            <filter val="Capacitación en periodismo."/>
            <filter val="Capacitacion en tecnicas de reduccion del riesgo a las Juntas de accion comunal en el los diferenetes escenarios de riesgo"/>
            <filter val="Capacitación en tendencias digitales."/>
            <filter val="Capacitación informal en competencias"/>
            <filter val="Capacitación Personal Oficina de Control Interno en Normas Internacionales de Auditoría Interna- Técnicas de Auditoría Internacional."/>
            <filter val="Capacitación presencial y asesorarías en Línea las 24 horas a los 1292 Concejales del departamento y todo lo referente al gobierno del nuevo liderazgo mediante la aplicación CuncejApp."/>
            <filter val="CAPACITACIÓN VIVERISTAS"/>
            <filter val="Capacitación y entrenamiento a los integrantes de los cuerpos de bomberos voluntarios y oficiales en modalidades de atención y prevención de desastres en el departamento de Cundinamarca."/>
            <filter val="Capacitación, marco de cualificación, mercado del trabajo y formación laboral."/>
            <filter val="Capacitaciones enfocadas a promover los proyectos productivos a traves de las practicas tradiciones."/>
            <filter val="Capacitaciones enfocadas a promover los proyectos productivos a través de las practicas tradiciones."/>
            <filter val="Capacitaciones para el personal de unidad de Gestión del riesgo de Cundinamarca."/>
            <filter val="Capacitar a beneficiarios en temas de Entornos Saludables"/>
            <filter val="Capacitar a la población beneficiada en la importancia del desarrollo de la economía naranja dentro del sector artístico y cultural."/>
            <filter val="Capacitar a las PcD y/o cuidadores y asociaciones para potenciar sus habilidades en artes y oficios."/>
            <filter val="Capacitar a las personas mayores y/o sus cuidadores para potenciar sus habilidades en artes y oficios."/>
            <filter val="Capacitar a los funcionarios del nivel central, descentralizado y los 116 municipios del Departamento de Cundinamarca, en Secop I y II, temas jurídicos, normativos y buenas prácticas de gobierno"/>
            <filter val="CAPACITAR A LOS INTEGRANTES DE LOS CUERPOS DE BOMBEROS VOLUNTARIOS Y OFICIALES DE CUNDINAMARCA"/>
            <filter val="Capacitar a los ludotecarios del Departamento de Cundinamarca con el fin brindar herramientas para el desarrollo integral de niños, niñas y adolescentes"/>
            <filter val="Capacitar al sector gastronomico"/>
            <filter val="Capacitar al talento humano de las 36 ESEs de la red pública departamental en materia de contratación, responsabilidad médica y defensa judicial."/>
            <filter val="Capacitar en Seguridad Social a la comunidad del departamento (enfoque diferencial a victimas, campesinos, mujeres, trabajadores informales, juntas de acción comunal) de conformidad con la estrategia el “Club del Cundinamarqués”"/>
            <filter val="Capacitar voluntarios para realizar actividades de servicio social, utilizando como medios la recreación y la actividad física."/>
            <filter val="Caracterización socioeconómica y diagnóstico productivo de quinientos (500) actores de la cadena productiva de la guadua de los doce (12) municipios beneficiarios del proyecto."/>
            <filter val="Cautivar el interés para titularse como guía turístico por las oportunidades de homologación y una oferta flexible, adecuada al nivel de conocimiento, disponibilidad de horario y método de estudio"/>
            <filter val="Celebración del día de pensionado."/>
            <filter val="Celebración del día internacional de la Felicidad: 20 de marzo"/>
            <filter val="CELEBRACION DIA DE LA NIÑEZ"/>
            <filter val="Certificar instituciones en IAMI a través de proceso de evaluación externa de la estrategia con enfoque integral."/>
            <filter val="Circulación de los procesos de formación artística"/>
            <filter val="Cofinanciar la realización de eventos de comercialización, posicionamiento y promoción de productos del sector agropecuario del Departamento"/>
            <filter val="COLLOCATION HOSTING COMUNICACIÓN Y SOPORTE"/>
            <filter val="Componente socio ambital del cambio climatico, mesas de trabajo, talleres, eventos."/>
            <filter val="Compra de ayudas humanitarias"/>
            <filter val="Compra equipos"/>
            <filter val="Compra y adecuación de vehículo, equipos y materiales para el funcionamiento y dotación de la muestra"/>
            <filter val="Concertación de los lineamientos para creación del Centro de Innovación Turística y Cultural"/>
            <filter val="Concertar y Diseñar el portafolio de Estímulos"/>
            <filter val="Conciencia ciudadana y firma de compromiso para asumir con responsabilidad la oportunidad de aprendizaje"/>
            <filter val="Concurrir en la financiación con la operación de la prestación de servicios en la red adscrita del Departamento."/>
            <filter val="Conformación, implementación y funcionamiento de agrupación institucional Coro de cámara de Cundinamarca."/>
            <filter val="Conformación, implementación y funcionamiento de la agrupación institucional Banda Sinfónica Juvenil de Cundinamarca."/>
            <filter val="Conformación, implementación y funcionamiento de la agrupación institucional Orquesta de cámara de Cundinamarca"/>
            <filter val="Conformar redes integrales de Salud para optimizar la prestación de servicio respecto a las demandas de atención de la PVCA"/>
            <filter val="Conformar redes primarias, secundarias institucionales de apoyo a las personas mayores del departamento, como sujetos de derechos y actores sociales."/>
            <filter val="Consejos territoriales de paz reconciliación y convivencia"/>
            <filter val="Conservación de ecosistemas vulnerables al cambio climático en la región capital, estratégicos para la provisión de agua."/>
            <filter val="Consolidación del sistema de información para recolectar datos trimestrales referentes a la situación de DDHH."/>
            <filter val="Consolidación y socialización de dos (2) paquetes tecnológicos para el desarrollo de productos con valor agregado a partir del uso y aprovechamiento de la guadua de Cundinamarca."/>
            <filter val="Construcción de 13 CRIR"/>
            <filter val="Construcción de baños y unidades sanitarias"/>
            <filter val="Construcción de baños y unidades sanitarias rurales"/>
            <filter val="Construcción de cocinas"/>
            <filter val="Construcción de cocinas rurales"/>
            <filter val="Construcción de cubiertas"/>
            <filter val="Construcción de cubiertas rurales"/>
            <filter val="Construcción de habitaciones"/>
            <filter val="Construcción de habitaciones rurales"/>
            <filter val="Construcción de infraestructura de autoridades de policía, seguridad y convivencia ciudadana."/>
            <filter val="CONSTRUCCIÓN DE LA ESTRATEGIA (PORTAFOLIO DE SERVI CIOS)."/>
            <filter val="Construcción de la infraestructura de soporte"/>
            <filter val="Construcción de la infraestructura vial"/>
            <filter val="Construcción de lineamientos que oriente la promoción de la narrativa e identidad de la marca territorial."/>
            <filter val="Construcción de nuevos escenarios turísticos."/>
            <filter val="CONSTRUCCION DE OBRAS DE PROTECCION"/>
            <filter val="Construcción de pisos"/>
            <filter val="Construcción de pisos rurales"/>
            <filter val="Construcción de viviendas"/>
            <filter val="Construcción de viviendas de interés prioritario en sitio propio"/>
            <filter val="Construcción de viviendas de interés prioritario rural"/>
            <filter val="Construcción de viviendas urbanas o rurales VIS"/>
            <filter val="Construcción de viviendas urbanas VIP"/>
            <filter val="Construcción de viviendas urbanas VIS"/>
            <filter val="CONSTRUCCIÓN DEL ESQUEMA DE MERCADO DE CARBONO"/>
            <filter val="Construcción para las casas de justicia"/>
            <filter val="Construcción para las corporaciones municipales y/o casas de gobierno."/>
            <filter val="Construcción y Adquisición de viviendas rurales VIP Sitio Propio"/>
            <filter val="Construcción y Adquisición de viviendas rurales VIS"/>
            <filter val="Construcción y Adquisición de viviendas urbanas VIP en Sitio Propio"/>
            <filter val="Construcción y Adquisición de viviendas urbanas VIS Sitio Propio"/>
            <filter val="Construcción y edificaciones sostenibles"/>
            <filter val="Construcción y promoción de la narrativa e identidad de la marca territorial."/>
            <filter val="CONSTRUCCIÓN, ADECUACIÓN Y MANTENIMIENTO"/>
            <filter val="Construir el documento de estrategia de internacionalización del departamento."/>
            <filter val="CONSTRUIR LA LINEA BASE PREDIAL"/>
            <filter val="Construir obras civiles y de bioingeniería para la reducción y mitigación del riesgo."/>
            <filter val="Construir parques infantiles para niños y niñas de 0 a 5 años."/>
            <filter val="Construir parques infantiles para niños y niñas de 6 a 11 años."/>
            <filter val="Construir redes eléctricas"/>
            <filter val="Construir una propuesta curricular basada en los principios del enfoque educativo STEM desde la cual se incentive la apropiación y uso creativo de la ciencia y la tecnología en los docentes, estudiantes y familias; en modalidad presencial y en casa."/>
            <filter val="Construir una ruta para la sostenibilidad y socialización del conocimiento generado mediante la intervención."/>
            <filter val="Consultoría"/>
            <filter val="Consultorías y asesorías para las obras y operación."/>
            <filter val="Consultorías y asesorías."/>
            <filter val="Contratación de las mejoras a la infraestructura para investigación."/>
            <filter val="Contratar con la red adscrita la prestación de salud para la PPNA y extranjera, incluida la PVCA con enfoque diferencial."/>
            <filter val="Contratar con la red adscrita y no adscrita la atención al COVID-19 para la PPNA y extranjera, incluida la PVCA."/>
            <filter val="Contratar con la red no adscrita la prestación de salud para la PPNA y extranjera, incluida la PVCA con enfoque diferencial."/>
            <filter val="Contratar Estudios y consultorías para la Actualización de los PGIRS"/>
            <filter val="Contratar interventoria"/>
            <filter val="Contratar Interventoría en los términos de Ley al Contrato de Concesión No.002 de 2003."/>
            <filter val="Contratar la Interventoría"/>
            <filter val="Contratar los seguros requeridos por la SEC y por las IED"/>
            <filter val="Contratar los servicios especializados en materia de desarrollo y modelación de implementación de APP."/>
            <filter val="Contratar los servicios para la operación, mantenimiento, modernización y correcto funcionamiento de todos los canales de atención"/>
            <filter val="Contratar servicios de asesoría en la Formulación de Políticas Públicas."/>
            <filter val="Contratar servicios Logísticos y POP para el desarrollo de actividades inherentes a la construcción y socialización del documento de la Política Pública de Atención al Usuario."/>
            <filter val="Contratar servicios profesionales"/>
            <filter val="Contribuir técnica, financiera y/o asistencialmente en la generación de conocimiento y desarrollo en aspectos mineros, geológicos o ambientales."/>
            <filter val="CONTROL DE ESTAMPILLAS"/>
            <filter val="CONTROL DE VEGETACIÓN ACUÁTICA POR MEDIO DE EXTRACCIÓN MECÁNICA, BIOLÓGICA O QUÍMICA"/>
            <filter val="CONVENIO FEDERACION NACIONAL DE DEPARTAMENTOS"/>
            <filter val="Convenios con entidades especializadas y que prestan asistencia a la poblacion objetivo"/>
            <filter val="Convenios de gerencia integral y ejecución de proyectos dirigidos al desarrollo comunitario del Departamento - Obras de desarrollo comunitario"/>
            <filter val="Convenios de gerencia integral y ejecución de proyectos dirigidos al desarrollo comunitario del Departamento - Proyectos de innovación"/>
            <filter val="Convenios de gerencia integral y ejecución de proyectos dirigidos al desarrollo comunitario del Departamento. - Obras de desarrollo comunitario"/>
            <filter val="Convenios de gerencia integral y ejecución de proyectos dirigidos al desarrollo comunitario del Departamento. - Proyectos de innovación"/>
            <filter val="Convenios, consultorías y alianzas con el sector privado y universidades para el desarrollo de investigaciones y eventos"/>
            <filter val="Convocatoria para la selección de las iniciativas"/>
            <filter val="Convocatoria, seguimiento y evaluación para iniciativas o proyectos productivos."/>
            <filter val="Coordinación de las agrupaciones institucionales: Coro de cámara, Orquesta de cámara, Banda Sinfónica Juvenil y Orfeón de Cundinamarca."/>
            <filter val="Coordinación y dirección para desarrollo del sistema de información"/>
            <filter val="coordinación y dirección que permita actualizar políticas CTeI"/>
            <filter val="Coordinar de manera integral y oportuna la atencion de urgencias emergencias y desastres."/>
            <filter val="Coordinar el pago de cartera con vigencias anteriores"/>
            <filter val="Coordinar la creación del proyecto de cada una de las casas de la juventud en sus diferentes etapas."/>
            <filter val="Coordinar las actividades de inspección, vigilancia y control del SSGS en el territorio para el régimen subsidiado y contributivo."/>
            <filter val="Coordinar y conformar el grupo de investigación"/>
            <filter val="Coordinar y conformar equipos de investigación."/>
            <filter val="Coordinar y ejecutar alianzas estratégicas para la participación y difusión de la marca territorial en escenarios locales, nacionales, internacionales."/>
            <filter val="Coordinar y ejecutar consecución de recurso técnicos y financieros con cooperantes internacionales y aliados estratégicos para el impulso de proyectos prioritarios"/>
            <filter val="Costos de servicio de la deuda"/>
            <filter val="Costos financieros"/>
            <filter val="Creación de grupo referente y operativo"/>
            <filter val="Creación del banco de ayudas técnicas"/>
            <filter val="Creación del grupo estratégico y experto"/>
            <filter val="Creación del grupo jurídico y técnico de atención"/>
            <filter val="Crear alianzas - intervención"/>
            <filter val="Crear alianzas con entidades público-privadas"/>
            <filter val="Crear alianzas que fortalezcan el FED"/>
            <filter val="Crear el sistema de alertas tempranas para la gestión del riesgo de desastres mediante la articulación y participación de la comunidad."/>
            <filter val="Crear Escuela de Felicidad para brindar apoyo psicosocial y de salud mental a la población cundinamarquesa"/>
            <filter val="Crear la red de convivencia y justicia del departamento de Cundinamarca"/>
            <filter val="Crear la red de Convivencia y Justicia del Departamento de Cundinamarca."/>
            <filter val="Crear laboratorio de iniciativas y oportunidades juveniles para el bienestar"/>
            <filter val="Crear las escuelas de familias en 161 institución educativas de cundinamarca"/>
            <filter val="Crear y mantener contenidos educativos divulgativos que fortalezcan el vínculo humano - animal"/>
            <filter val="Cubrir los gastos generales"/>
            <filter val="Cubrir otros gastos generales"/>
            <filter val="cumplimiento de ordenes contenidas en los fallos"/>
            <filter val="Definición de la base conceptual en relación con el diagnóstico de identidad de Cundinamarca y las temáticas en ciencia y tecnología"/>
            <filter val="DEFINICIÓN DE LOS SERVICIOS A OFERTAR Y ESTRUCTURACIÓN DE LA COMPENSACIÓN"/>
            <filter val="Definición de productos y servicios"/>
            <filter val="Definición del documento metodológico para el tratamiento de este objetivo, construcción de infraestructuras físicas, estudios y diseños"/>
            <filter val="Definicion del instrumento de articulación de los recursos del 1% de la ley 99 del 1993"/>
            <filter val="Definición del Proyecto POMCA"/>
            <filter val="Deforestación evitada en el departamento de Cundinamarca"/>
            <filter val="Desarollar competencias técnicas de los municipios, EAPB, IPS para la gestión de los planes, programas y proyectos dirigidos a la eliminicación de la enfermedad de Hansen en los 116 municipios del departamento"/>
            <filter val="Desarrollar acciones de formación artística empresarial de arte y cultura Juvenil urbano para fortalecer talentos y valores de las y los Jóvenes del departamento."/>
            <filter val="Desarrollar acciones para la promoción de las estrategias de educación superior."/>
            <filter val="Desarrollar acciones participativas que promuevan y fomenten el apoyo al desarrollo de proyectos productivos con enfoque sostenible y ambiental."/>
            <filter val="Desarrollar acciones participativas y de articulación interinstitucional para la concertacion de acciones afirmativas para los pueblos indígenas que fomenten la prevención y protección garantizando sus derechos."/>
            <filter val="Desarrollar acciones participativas y de articulación interinstitucional para la concertación de acciones afirmativas para los pueblos indígenas que fomenten la prevención y protección garantizando sus derechos."/>
            <filter val="Desarrollar actividades de capacitación y extensión propias del sector agropecuario con enfoque organizacional."/>
            <filter val="Desarrollar actividades de transferencia de conocimiento"/>
            <filter val="Desarrollar actividades para implementar el (PDEA) Plan Departamental de extensión agropecuaria para la gestión del conocimiento"/>
            <filter val="Desarrollar capacidades a los actores intersectoriales y transectoriales en los lineamientos técnicos y operativos en la RIA Materno Perinatal."/>
            <filter val="Desarrollar capacidades para la implementación de estrategias y acciones como respuesta integral en Salud Mental convivencia social en los municipios del departamento."/>
            <filter val="Desarrollar e imprimir los artes divulgativos de la muestra"/>
            <filter val="Desarrollar el plan de implementación de la política pública de envejecimiento y vejez en los municipios priorizados."/>
            <filter val="Desarrollar en articulación con los municipios priorizados estrategias para la conformación y mantenimiento de organizaciones de base comunitaria que trabajen en la prevención y control de la tuberculosis"/>
            <filter val="Desarrollar espacios comerciales que fortalezcan la comercializacion de alimentos de calidad a través de la agricultura familiar, con énfasis en sistemas locales de abastecimiento"/>
            <filter val="Desarrollar estrategias de bienestar a los pensionados del departamento (pasadías, , capacitaciones, actividades lúdicas, culturales, recreativas y deportivas en la Casa Acuaries."/>
            <filter val="Desarrollar estrategias para promocionar el portafolio de servicios de la entidad"/>
            <filter val="Desarrollar estrategias transversales que apunten a la atención integral de la primera infancia en el marco de la &quot;Estrategia de Cero a Siempre&quot;"/>
            <filter val="Desarrollar la estrategia de cultura ciudadana del cuidado &quot;cuida via&quot; - el Chacho de la vía"/>
            <filter val="Desarrollar la estrategia de rehabilitación Basada en comunidad RBC, rehabilitación integral y funcional, en articulación con las instituciones y entidades que convergen en el desarrollo de la política pública de discapacidad."/>
            <filter val="Desarrollar la estrategia del programa de apropiación y pedagogía en el transporte multimodal"/>
            <filter val="Desarrollar la estrategia del programa de previsión y prevención vial"/>
            <filter val="Desarrollar la estrategia Gestores de promoción de seguridad vial - GPS"/>
            <filter val="desarrollar las recomendaciones contenidas en las alertas tempranas"/>
            <filter val="Desarrollar los diseños museográficos, editoriales y digitales de la exposición"/>
            <filter val="Desarrollar procesos de convocatoria y generación de iniciativas participativas para diseño y desarrollo de modelo de gestión"/>
            <filter val="Desarrollar procesos de convocatoria y generación de iniciativas participativas para diseño y desarrollo de modelo de gestión."/>
            <filter val="Desarrollar un proceso de articulación de la política pública de felicidad y bienestar con las políticas públicas asociadas al bienestar de los 116 municipios del Departamento"/>
            <filter val="Desarrollar una mesa técnica entre los actores del SGSSS a nivel territorial, que respondan de manera integral a las necesidades en salud de la PVCA, a partir de las medidas de asistencia , atención y rehabilitación"/>
            <filter val="Desarrollar una propuesta de transición a la presencialidad, reconociendo las condiciones de comunidad rural, los lineamientos del Ministerio de Educación Nacional y las ventajas de la formación digital permanente."/>
            <filter val="Desarrollo Componente tecnológico"/>
            <filter val="Desarrollo de los escenarios de participacion enmarcados en las disposiciones legales"/>
            <filter val="desarrollo de los requerimientos para la ejecucion del plan de trabajo de la Mesa Departamental"/>
            <filter val="DESARROLLO DEL ESQUEMA DE PAGO POR SERVICIOS AMBIENTALES"/>
            <filter val="Desarrollo, foros, eventos y Talleres lúdicos y recreativos"/>
            <filter val="DESECHOS DE LABORATORIO"/>
            <filter val="Desplazamiento de personal vinculado al desarrollo del sistema de información"/>
            <filter val="DESTRUCCION"/>
            <filter val="Determinar el valor a pagar por los servicios y tecnologías no contenidos en el POS a PPNA y extranjera, incluida la PVCA con enfoque diferencial."/>
            <filter val="Determinar los montos por fuente financiamiento a trasferir a la ADRES."/>
            <filter val="Devolver ahorros e intereses"/>
            <filter val="DIAGNOSTICO DE LOS PREDIOS ADQUIRIDOS POR EL DEPARTAMENTO Y PLAN DE TRABAJO PARA MANTENIMIENTO."/>
            <filter val="Diagnóstico del dominio de datos"/>
            <filter val="Diagnóstico del potencial comercial del cultivo de la Guadua y sus productos derivados Carbón Activado y Laminados en el departamento de Cundinamarca."/>
            <filter val="DIAGNOSTICO ESTADISTICO"/>
            <filter val="DIAGNOSTICO PARTICIPATIVO"/>
            <filter val="Diagnóstico y actualización del PETIC."/>
            <filter val="Diagnósticos y caracterización de población beneficiaria de intervenciones de mejoramiento habitacional"/>
            <filter val="Diagnósticos y caracterización de predios objeto de saneamiento y legalización."/>
            <filter val="Difundir los servicios enfocados a la transferencia de conocimiento"/>
            <filter val="Difusión de estrategias de reconocimiento de las libertades de culto."/>
            <filter val="Difusión de las pautas de la estrategia de reconocimiento de las libertades de culto."/>
            <filter val="Difusión y entrega de premios, impresos y publicidad."/>
            <filter val="Difusión y publicidad de eventos"/>
            <filter val="Digitalizar 1.600.000 folios de archivo histórico."/>
            <filter val="Dinamizar y jalonar el sector turístico de Cundinamarca, con acompañamiento, alianzas y asistencia técnica."/>
            <filter val="Directores de (1) Coro de Cámara y Orfeón, (1) Orquesta de Cámara, (1)Banda Sinfónica."/>
            <filter val="Diseñ"/>
            <filter val="Diseñar e implementar el Sistema Departamental de Información Cultural"/>
            <filter val="Diseñar e implementar un laboratorio digital en temas de educación básica y media para complementar los procesos educativos de las instituciones rurales no oficiales de Cundinamarca, a través de una estrategia de gamificación"/>
            <filter val="Diseñar e implementar una estrategia de comunicación, generación de contenidos y divulgación de avances y resultados canalizada a través de las redes sociales y sitios oficiales de la Gobernación."/>
            <filter val="Diseñar herramientas y apoyos pedagógicos para el sistema de entrevistas, test de medición de riesgo y documentación de visitas de acompañamiento y transferencia de conocimiento a la comunidad"/>
            <filter val="Diseñar los desarrollos normativos"/>
            <filter val="Diseñar proyectos que integren a la comunidad rural para incentivar una cultura emprendedora, adoptar prácticas para la conservación y aprovechamiento sostenible de bienes y servicios ambientales, la productividad,"/>
            <filter val="Diseñar un documento que integre la estrategia integral para prevenir, controlar y combatir el microtráfico"/>
            <filter val="Diseñar una estrategia que promueva la defensa y ejercicio de los nueve derechos de las mujeres Mujeres de Cundinamarca."/>
            <filter val="Diseñar una estrategia que promueva la defensa y ejercicio de los nueve derechos del as mujeres Mujeres de Cundinamarca."/>
            <filter val="Diseñar y Organizar convocatorias de estímulos (Corazonarte) y la implementación del programa departamental de concertación Cultural"/>
            <filter val="Diseño de estrategias de medios y marketing"/>
            <filter val="Diseño de la estrategia de comunicación y lanzamiento de espectativa."/>
            <filter val="Diseño del espacio de trabajo que funcionará como stand móvil"/>
            <filter val="Diseño e implementación de base de datos para organización y control de información técnica y financiera."/>
            <filter val="Diseño e Implementación de la campaña publicitaria"/>
            <filter val="Diseño puesto en funcionamiento portal web y aplicaión particiAPP y soporte técnico para consulta virtual una vez al mes decisión importancia pública departamental / municipal"/>
            <filter val="Diseño y construcción de un distrito de riego en la región del Tequendama"/>
            <filter val="Diseño y elaboración de guiones museológios y museográficos."/>
            <filter val="Diseño y pruebas piloto de los talleres que acompañaran la muestra del museo"/>
            <filter val="Diseño y puesta en funcionamiento de un portal de medios de comunicación del departamento."/>
            <filter val="Diseño, edición, impresión y publicación de información y materiales requeridos para el apoyo a la gestión integral territorial."/>
            <filter val="Diseño, edición, impresión y publicación de información y materiales requeridos para el apoyo al uso, mantenimiento y conservación de Intervenciones habitacionales."/>
            <filter val="Diseño, edición, impresión y publicación de información y materiales requeridos para el apoyo y la gestión integral territorial"/>
            <filter val="Diseño, elaboración y suministro de los Stan conforme al diseño creado especialmente para cada escenario."/>
            <filter val="Diseño, preproducción y producción de las memorias del proyecto e informes en memorias audiovisual de 30 minutos."/>
            <filter val="Diseños de instrumentos de medición para la evaluación del Sistema de Control Interno"/>
            <filter val="Divulgación de la información"/>
            <filter val="Divulgacion de la politica publica de la gestión del riesgo de desastres priorizando las 15 provincias de Cundinamarca."/>
            <filter val="Divulgación de la política publica de la gestión del riesgo de desastres priorizando las 15 provincias de Cundinamarca."/>
            <filter val="Divulgación del plan de acción."/>
            <filter val="Divulgación el Plan Departamental de Gestión del Riesgo y la estrategia departamental de respuesta ante eventos de riesgo y manejo de desastres."/>
            <filter val="Divulgar la estrategia"/>
            <filter val="Documentos de revisión y ajuste general del ordenamiento territorial para cada municipio."/>
            <filter val="Dotación a la fuerza pública y organismos judiciales con equipos, materiales, maquinaria y comunicaciones para garantizar la seguridad en el departamento de Cundinamarca."/>
            <filter val="Dotación a los cuerpos de bomberos voluntarios y oficiales con equipos, materiales, maquinaria y comunicaciones para mejorar la atención de emergencias en el departamento de Cundinamarca."/>
            <filter val="Dotación a sedes educativas"/>
            <filter val="Dotación de elementos de entretenimiento, uniformes e implementos deportivos para personas mayores y grupos de personas mayores de 60 años de los municipios del Departamento de Cundinamarca."/>
            <filter val="Dotación de equipos especializados para la atención de emergencias."/>
            <filter val="Dotación de equipos para la modernización de los medios de comunicación."/>
            <filter val="Dotación de implementos, indumentos, instrumentos y/o elementos que faciliten la labor artística"/>
            <filter val="Dotación de infraestructura productiva"/>
            <filter val="Dotación de los centros de atención de personas con discapacidad mental y cognitiva"/>
            <filter val="Dotación de los centros de protección del adulto mayor"/>
            <filter val="DOTACIÓN DE MATERIALES Y ELEMENTOS PARA BIBLIOTECAS PÚBLICAS"/>
            <filter val="Dotación de medios de transporte que faciliten la labor artística"/>
            <filter val="Dotación de mobiliario a los 13 CRIR"/>
            <filter val="Dotación de un centro de atención a las personas consumidoras de sustancias psicoactivas"/>
            <filter val="Dotación de vehículo camión cisterna."/>
            <filter val="Dotación de vehículos de emergencia para bomberos."/>
            <filter val="Dotación de vehículos de emergencia para la Cruz Roja."/>
            <filter val="Dotación de vehículos de emergencia para la defensa civil"/>
            <filter val="Dotación de vehículos de respuesta rápida para los 13 CRIR."/>
            <filter val="dotacion equipos especializados"/>
            <filter val="Dotación física requerida para la infraestructura de las autoridades en seguridad, convivencia y orden público."/>
            <filter val="Dotación física requerida para la infraestructura de las corporaciones y/o casas de gobierno."/>
            <filter val="Dotación física requerida para las casas de justicia"/>
            <filter val="DOTACIÓN TECNOLÓGICA"/>
            <filter val="Dotación tecnológica de los 13 CRIR"/>
            <filter val="Dotación y/o mantenimiento de cámaras de seguridad en los municipios del departamento"/>
            <filter val="Dotación, acondicionamiento, asesoría y acompañamiento a las organizaciones comunales y sus estructuras administrativas, económicas, deportivas, comerciales, legales, ambientales, entre otras"/>
            <filter val="Dotar a la fuerza pública y/o organismos judiciales para implementar el plan de defensa estratégica de recursos naturales."/>
            <filter val="Dotar a las lideresas y profesionales con equipamiento idóneo de protección y las herramientas Tics necesarias para la gestión del trabajo de campo."/>
            <filter val="DOTAR A LOS CUERPOS DE BOMBEROS VOLUNTARIOS Y OFICIALES DEL DEPARTAMENTO DE CUNDINAMARCA"/>
            <filter val="Dotar con equipamientos en seguridad, defensa y justicia a los municipios frontera con Bogotá."/>
            <filter val="Dotar con herramientas tecnológicas a la fuerza pública para implementar el plan de seguridad regional"/>
            <filter val="Dotar con recursos físicos y tecnológicos todos los canales de atención de acuerdo con las necesidades y optimizar los procedimientos involucrados en el proceso de atención al ciudadano."/>
            <filter val="Dotar de maquinaria, equipos e insumos para la producción primaria"/>
            <filter val="Dotar de maquinaria, equipos e insumos y realizar mantenimiento."/>
            <filter val="Dotar de materiales didácticos a las IED relacionado con los PEI."/>
            <filter val="Dotar escuelas de formación del departamento con implementación deportiva y recreativa."/>
            <filter val="Dotar las casas de mujer en el departamento de Cundinamarca."/>
            <filter val="Dotar las ludotecas de material didáctico, tecnologia e insumos que apunten a potencializar la parte sensorio motriz de los niños, niñas y adolescentes y sus familias."/>
            <filter val="Dotar los centros de vida sensorial"/>
            <filter val="Dotar los Centros Día de Personas Mayores"/>
            <filter val="Dotar los nuevos centros provinciales centros de vida sensorial"/>
            <filter val="Dotar parques saludables en el departamento."/>
            <filter val="Dotar y adecuar los CIPUEDO"/>
            <filter val="Duplicar los servicios virtualizados, también por ParticipApp"/>
            <filter val="Efectuar acompañamiento técnico"/>
            <filter val="Efectuar asistencias técnicas encaminadas al monitoreo de los 13 componentes del programa y a el seguimiento de resultados administrativos de vacunación."/>
            <filter val="Efectuar capacitación y seguimiento al manejo de los nuevos centros provinciales centros de vida sensorial"/>
            <filter val="Efectuar capacitación y seguimiento del manejo de la Dotación a los Centros Día de Personas Mayores"/>
            <filter val="Efectuar capacitación y seguimiento del manejo de la Dotación de los centros de vida sensorial"/>
            <filter val="Efectuar la incineracion de medicamentos y/o dispositivos medicos decomisados."/>
            <filter val="Efectuar mesas de trabajo con los líderes de EAPB y el seguimiento en la implementación a las RIAS."/>
            <filter val="Efectuar Obras civiles en cada municipio para la construcción de redes de distribución de gas domiciliario."/>
            <filter val="Efectuar Obras de infraestructura para el montaje del CITY GATE."/>
            <filter val="Efectuar Obras para la construcción de cruces especiales en vías y fuentes hídricas"/>
            <filter val="Efectuar seguimiento al diagnóstico, tratamiento y control de la infección en tuberculosis en los 116 municipios"/>
            <filter val="Efectuar seguimiento normativo"/>
            <filter val="Eficiencia energética en ladrilleras"/>
            <filter val="Ejecución de las mejoras a la infraestructura para investigación."/>
            <filter val="Ejecución del Plan de Implementación de la Política Pública de Discapacidad Ordenanza 266 de 2015."/>
            <filter val="Ejecución mejoramiento Maloca de la comunidad indigena de Chia."/>
            <filter val="Ejecución mejoramiento Maloca de la comunidad indígena de Chia."/>
            <filter val="Ejecución y Adjudicación de iniciativas apoyadas"/>
            <filter val="EJECUTAR SEGUIMIENTO Y EVALUACIÓN"/>
            <filter val="Ejecutar seguimiento y verificación a la afiliación de la población extranjera y PPNA."/>
            <filter val="Ejercer I.V.C. en los programas de: farmacovigilancia/tecnovigilancia/reactivovigilancia y mantenimiento hospitalario en el departamento de Cundinamarca."/>
            <filter val="Elaboración de base de datos de predios fiscales."/>
            <filter val="Elaboración de diagnósticos municipales, pronvinciales y departamentales frente a la situación de derechos humanos."/>
            <filter val="Elaboracion de Documento de Divulgación."/>
            <filter val="Elaboración de Documento de Divulgación."/>
            <filter val="Elaboración de documentos de diagnóstico y caracterización del problema habitacional"/>
            <filter val="Elaboración de estudios e investigaciones de bienestar y felicidad"/>
            <filter val="Elaboración de la cartografía básica vectorial, ortofotomosaico y modelo digital del terreno de cascos urbanos y centros poblados de 105 municipios del Departamento en escala de detalle 1:2.000. Número aproximado de hectáreas = 18.000"/>
            <filter val="Elaboración de la cartografía básica vectorial, ortofotomosaico y modelo digital del terreno escala 1:10.000 de las zonas rurales del Departamento faltantes: Gualivá, Rionegro, Almeidas y Ubaté. Número Hectáreas = 486.000."/>
            <filter val="Elaboración de los diagnósticos municipales, provinciales y departamental de la situación de DDHH."/>
            <filter val="Elaboración de material didáctico para su divulgación."/>
            <filter val="ELABORACIÓN DE MATERIAL DIVULGATIVO, INFORMATIVO, PROMOCIONAL"/>
            <filter val="ELABORACIÓN DE MATERIAL INFORMATIVO DIVULGACION ESTRATEGIA"/>
            <filter val="Elaboración de Planes de Manejo Arqueológico para zonas con patrimonio arqueológico identificado."/>
            <filter val="Elaboración de productos entregables de promoción y divulgación sobre respeto, atención y protección a las diversidades históricas, culturales, religiosas, étnicas y sociales."/>
            <filter val="Elaboración de productos entregables de promoción y divulgación."/>
            <filter val="Elaboración de publicaciones / material divulgativo de educación ambiental"/>
            <filter val="Elaboración de un mapa de riesgo (demanda, consumo y distribución) a fin de identificar zonas de microtráfico."/>
            <filter val="ELABORACIÓN DEL DIAGNOSTICO SITUACIONAL DEL SECTOR PRIVADO Y LA INDUSTRIA MANUFACTURERA DEL TERRITORIO"/>
            <filter val="ELABORACIÓN DEL DOCUMENTO DE POLÍTICA PUBLICA"/>
            <filter val="Elaboración del plan administrativo, tecnico y operativo de los CRIR"/>
            <filter val="ELABORACIÓN PIEZAS PUBLICITARIAS COMO APOYO A LOS PROCESOS DE SOCIALIZACIÓN."/>
            <filter val="Elaboración y actualización de estudios para la planificación agropecuaria del Departamento:"/>
            <filter val="Elaboracion y distribucion de material POP que contribuya a la promocion y fortalecimiento, consolidacion de la imagen del departamento"/>
            <filter val="Elaboración, aprobación e implementación del plan de manejo ambiental y social."/>
            <filter val="Elaboración, aprobación e implementación del plan de manejo de trafico, señalización y desvíos."/>
            <filter val="Elaboración, publicación y actualización semanal de una sección sobre Cundinamarca en cada medio de comunicación que haga parte del portal de medios del departamento."/>
            <filter val="Elaborar Concepto sanitario, certificación sanitaria y notificaciones de riesgo de la calidad del agua para consumo humano."/>
            <filter val="Elaborar concepto técnico, jurídico y acto administrativo que otorga la Autorización Sanitaria."/>
            <filter val="Elaborar Concepto y Autorizaciones Sanitarias a los sujetos y establecimientos de la línea de químico."/>
            <filter val="Elaborar del documento final preproducción y producción de textos, presentación documento con 1.000 ejemplares para entregar a todos los municipios del departamento a universidades y otros centros de conocimiento."/>
            <filter val="Elaborar documentos y estudios"/>
            <filter val="Elaborar estudios o investigaciones de carácter estadístico y geográfico con alcance territorial y regional"/>
            <filter val="Elaborar estudios previos de la adquisición de equipos, insumos y sistema de información"/>
            <filter val="Elaborar estudios y documentos de investigación o planeación"/>
            <filter val="Elaborar estudios y documentos de investigación, planeación o lineamientos técnicos"/>
            <filter val="Elaborar la metodología para la formulación de proyectos conjuntos."/>
            <filter val="Elaborar un plan estratégico integral, articulado con las demás entidades frente a la implementación de la política pública de gestión del riesgo de desastres."/>
            <filter val="Elaborar y editar material divulgativo"/>
            <filter val="eleccion de la Mesa Departamental"/>
            <filter val="Encuentros de capacitación y fortalecimiento de redes de entidades museales y los vigías del patrimonio."/>
            <filter val="Encuentros, capacitación y actividades para la valoración, apropiación y conocimiento del patrimonio cultural."/>
            <filter val="Encuesta de participación ciudadana, formulación de la Política Pública de Participación Ciudadana. Cada dos años."/>
            <filter val="Enlace y articulación interinstitucional para acceder a la oferta laboral"/>
            <filter val="ENSAYOS DE LABORATORIO"/>
            <filter val="Entrega de apoyos proyectos productivos"/>
            <filter val="entrega de ayudas humanitarias"/>
            <filter val="Entrega de la operación del museo a la Gobernación."/>
            <filter val="Entrega de paquetes alimentarios para familias en condición de vulnerabilidad de la zona rural del Departamento de Cundinamarca"/>
            <filter val="Entrega de paquetes alimentarios para población Afrocolombiana en riesgo de desnutrición con complementos nutricionales."/>
            <filter val="Entrega de paquetes alimentarios para población indigena en riesgo de desnutrición con complementos nutricionales."/>
            <filter val="Entrega de subsidio económico a la población seleccionada de acuerdo al cumplimiento de requisitos establecidos"/>
            <filter val="Entrega de subsidio económico Cundinamarca Mayor a la población seleccionada de acuerdo al cumplimiento de requisitos establecidos"/>
            <filter val="Entrega de subsidios económicos para transporte a la poblacion adulta mayor rural priorizando los beneficiarios del subsidio del departamento."/>
            <filter val="Entrega de títulos a los beneficiarios (municipios y comunidad)."/>
            <filter val="Entregar subsidios de transporte escolar a los estudianrtes beneficiados"/>
            <filter val="Espacio público"/>
            <filter val="Espacio público , vías internas, interventoría, seguridad vial formulación del plan maestro de movilidad a nivel departamental con dimensión municipal y regional"/>
            <filter val="Estabilización de pendientes y taludes mediante la construcción de obras de bioingeniería"/>
            <filter val="Establecer dispositivos comunitarios (ZOE, ZOEC, ZOL, ZOU) en los municipios priorizados por el departamento."/>
            <filter val="Establecer estrategias de cofinanciación para la titulación predial."/>
            <filter val="Establecer la mesa de seguimiento para la garantía de la atención en nutrición a gestantes."/>
            <filter val="Establecer programas de acompañamiento técnico dirigida a la población con enfoque diferencial."/>
            <filter val="ESTABLECER PROYECTOS AGROPECUARIOS"/>
            <filter val="Establecer proyectos productivos de abastecimiento agroalimentario por medio de _x000a_circuitos cortos de comercialización y mercados de proximidad"/>
            <filter val="Establecer proyectos Productivos para la generación de ingresos a las Víctimas del Conflicto Armado"/>
            <filter val="Establecer un modelo de Humanización articulado con el SIGC con el Desarrollo de Jornadas del Nodo de Humanización."/>
            <filter val="Establecer un programa de seguimiento de la satisfacción al cliente interno y cliente externo de la SSC"/>
            <filter val="Establecimiento de agendas de interés turístico común relacionadas con:_x000a_*Gestión de destinos_x000a_*Infraestructura para el turismo_x000a_*Estrategias de mercadeo_x000a_*Desarrollo empresarial entre otros."/>
            <filter val="Estandarización y Migración de Datos OCI"/>
            <filter val="Estímulos a Bibliotecarios"/>
            <filter val="Estrategia de cofinanciación para articular proyectos de asistencia humanitaria"/>
            <filter val="Estrategias de implementación del plan departamental de erradicación de trabajo infantil en los 116 municipios del Departamento"/>
            <filter val="Estrategias de promoción, comunicaciones y marketing"/>
            <filter val="Estructuración de proyectos de vivienda de interés prioritario"/>
            <filter val="Estructuración de proyectos de vivienda de interés prioritario en sitio propio"/>
            <filter val="Estructuración de proyectos de vivienda de interés social"/>
            <filter val="Estructuración e Implementación de la estrategia &quot;Pienso en mí, pienso en progreso, todo tiene su tiempo&quot;"/>
            <filter val="Estructurar proyectos de innovación"/>
            <filter val="Estructurar y asesorar técnicamente el fortalecimiento y la actualización de las plataformas juveniles"/>
            <filter val="Estructurar y asesorar técnicamente el fortalecimiento y la actualización de_x000a_las plataformas juveniles"/>
            <filter val="Estructurar y asesorar técnicamente la realización de capacitaciones para la formación de futuros lideres juveniles"/>
            <filter val="Estudio avenidas torrenciales"/>
            <filter val="Estudio en movimiento de masas"/>
            <filter val="Estudio incendios forestales"/>
            <filter val="Estudios basicos de gestión de riesgo y actualización de los insumos de los municipios que cuentan con ellos."/>
            <filter val="Estudios de proyectos regionales en el área de influencia de los corredores férreos."/>
            <filter val="Estudios en inundaciones"/>
            <filter val="ESTUDIOS JURÍDICO, TÉCNICOS Y FINANCIEROS PARA LA TRANSFERENCIA DE LOS RECURSOS"/>
            <filter val="Estudios técnicos y legales para el saneamiento de la titulación predial"/>
            <filter val="Estudios técnicos y legales para la Política Pública de Hábitat y Vivienda"/>
            <filter val="Estudios y Diseños"/>
            <filter val="Estudios y diseños para Construcciòn de infraestructura hospitalaria de Nivel 3 ecosostenible de alta complejidad."/>
            <filter val="Estudios y diseños para la adecuación casas de justicia"/>
            <filter val="Estudios y diseños para la adecuación de infraestructura de autoridades de policía, seguridad y convivencia ciudadana."/>
            <filter val="Estudios y diseños para la adecuación de infratestructura de las corporaciones y/o cosas de gobierno"/>
            <filter val="Estudios y diseños para la construcción casas de justicia"/>
            <filter val="Estudios y diseños para la construcción de infraestructura de autoridades de policía, seguridad y convivencia ciudadana."/>
            <filter val="Estudios y diseños para la construcción de infraestructura de corporaciones y/o casas de gobierno"/>
            <filter val="Estudios y Diseños para los Bienes de Interés Cultural."/>
            <filter val="Estudios y diseños para obras civiles que permitan la reduccion del riesgo acorde a los diferentes escenarios en el departamento"/>
            <filter val="Estudios y Diseños."/>
            <filter val="Estudios, diseños y restauración de patrimonio mueble adosado al patrimonio inmueble"/>
            <filter val="Evaluación y ajustes de la estrategia"/>
            <filter val="Evaluación y presentación de resultados"/>
            <filter val="Evaluar la pertinencia técnica y completitud de los proyectos de infraestructura y dotación de las regiones de salud"/>
            <filter val="Eventos de capacitación en temáticas específicas de reducción de factores de riesgo y vulnerabilidad asociados a deficiencias habitacionales, mecanismos de Control Social y Participación Ciudadana."/>
            <filter val="Eventos de turismo Internacional, Nacional o Regional"/>
            <filter val="Eventos que promueven la exaltación, celebración, integración, fortalecimiento, participación y generación de herramientas de gestión y comunicación para las organizaciones comunitarias"/>
            <filter val="Eventos que promueven la exaltación, celebración, integración, fortalecimiento, participación y generación de herramientas de gestión y comunicación para las organizaciones comunitarias."/>
            <filter val="Financiación de los proyectos o actividades definidas en las reuniones participativas"/>
            <filter val="financiar actividades operativos"/>
            <filter val="Financiar estudios de maestría en universidades o programas acreditados"/>
            <filter val="Financiar las obras de la red interna domiciliaria de gas."/>
            <filter val="Financiar las obras del Cargo por Conexión."/>
            <filter val="Financiar procesos administrativos."/>
            <filter val="FISCALIZACIÓN AUDITORÍA TRIBUTARIA IMPUESTO DE REGISTRO"/>
            <filter val="física"/>
            <filter val="Focalización de proyectos elegibles con prioridad para mujeres cabeza de familia."/>
            <filter val="Focalizar áreas potenciales para gantizar la disponibilidad y abastecimiento agroalimentario del departamento y la región PRE&quot;"/>
            <filter val="Focalizar la estrategia en zonas de alto riesgo"/>
            <filter val="Fomentar metodologías a través de la transferencia de conocimiento en niños y jóvenes."/>
            <filter val="Fomentar y adoptar estrategias para promover la cultura y atributos del buen servicio en el sector central de la Gobernación de Cundinamarca."/>
            <filter val="Formación a docentes y comunidad educativa en convivencia escolar"/>
            <filter val="Formación de Directivos docentes en liderazgo, gestión y fortalecimiento de las IED."/>
            <filter val="Formación de docentes y directivos docentes de en diferentes áreas del conocimiento y educación"/>
            <filter val="Formación de docentes y directivos docentes en procesos de inclusión y metodologías flexibles"/>
            <filter val="Formación docentes, orientadores y familia en competencias socio emocionales, valores, ética y normas legales"/>
            <filter val="Formación en DDHH dirigidos a funcionarios municipales, población estudiantil, docentes, reintegrados y comunidad en general."/>
            <filter val="Formación en la estrategia de reconocimiento a la libertad religiosa, culto y conciencia a funcionarios municipales, población estudiantil, docentes, reintegrados y comunidad en general."/>
            <filter val="Formación en la estrategia de reconocimiento a la libertad religiosa, de culto, consciencia a funcionarios municipales, población y comunidad en general."/>
            <filter val="Formación y acompañamiento con propósito: identidad, buenas prácticas, formalización y certificación."/>
            <filter val="Formación y sensibilización ambiental comunitaria (Gobernabilidad y participación.)"/>
            <filter val="Formación, Acompañamiento y seguimiento: municipal, regional y departamental a músicos, estudiantes y formadores de las diferentes prácticas, procesos y agrupaciones musicales."/>
            <filter val="Formación, comercialización y ruedas de negocios: Cinematografía, creación, circulación, organización de grupos de interés."/>
            <filter val="Formalizar alianzas intersectoriales e interinstitucionales con entidades del nivel Internacional, Nacional, Departamental y Municipal"/>
            <filter val="Formalizar la población local para que protagonice su rol de anfitrión amable y confiable."/>
            <filter val="Formar en competencias"/>
            <filter val="Formar en competencias - Intervención"/>
            <filter val="Formulación de la Política de Educación Ambiental en el Departamento"/>
            <filter val="Formulación de Política Pública"/>
            <filter val="Formulación de un plan de garantía de convivencia, justicia y DDHH en el marco del respeto, atención y protección a las diversidades históricas, culturales, religiosas, étnicas y sociales."/>
            <filter val="Formulación del plan de libertad religiosa, cultos y conciencia que involucre a los sectores interreligiosos en la construcción de tejido social."/>
            <filter val="Formulación documento del plan de acción."/>
            <filter val="Formulación, Elaboración y Adopción de documento de Política Pública de Hábitat y Vivienda de Cundinamarca"/>
            <filter val="Formular el plan de garantía de convivencia, justicia y DDHH."/>
            <filter val="Formular el Plan Departamental de música de Cundinamarca y diseñar el plan de estudios musicales de Cundinamarca, en conjunto con la secretaría de Educación del departamento."/>
            <filter val="Formular la Política Publica de Protección y Bienestar Animal"/>
            <filter val="Formular la Política Pública de Protección y Bienestar Animal"/>
            <filter val="Formular lineamientos para la creación de Centro de Innovación Turística y Cultural"/>
            <filter val="Formular plan de uso y ahorro eficiente del agua"/>
            <filter val="Formular programa de Emprendimiento cultural"/>
            <filter val="Formular programa de Emprendimiento cultural con la creación de nodos de industria creativa alrededor de las áreas de economía naranja"/>
            <filter val="Formular un diagnóstico de activos estratégicos para proteger en los municipios frontera con Bogotá"/>
            <filter val="Formular un plan de defensa estratégica de los recursos naturales y de estructura energética de los Municipios frontera con Bogotá."/>
            <filter val="Formular un plan estratégico para el seguimiento e implementación de los indicadores de resiliencia."/>
            <filter val="Formular y ejecutar acciones para la implementación, de los instrumentos de planificación para la gestión del riesgo de desastres."/>
            <filter val="Formular y ejecutar acciones para la implementación, seguimiento y control de la política pública y sus instrumentos de planificación."/>
            <filter val="foros abierto virtuales anuales en ParticipApp"/>
            <filter val="Fortalecer con elementos los ambientes de aprendizaje de las IED tecnicas articuladas."/>
            <filter val="fortalecer el desarrollo de política publica a través del apoyo a la supervisión"/>
            <filter val="Fortalecer el observatorio de seguridad ciudadana"/>
            <filter val="Fortalecer el sistema de información CTeI con apoyo a la supervision"/>
            <filter val="Fortalecer el talento humano para la atención y el manejo y gestión de la información de reportes de emergencia y desastres del departamento"/>
            <filter val="FORTALECER LA ASOCIATIVIDAD"/>
            <filter val="Fortalecer la participación ciudadana en Ciencia, Tecnología e Innovación"/>
            <filter val="FORTALECER LAS CAPACIDADES DE GESTIÓN (Apoyo técnico)"/>
            <filter val="Fortalecer las capacidades del capital humano del departamento a través de gestión internacional del conocimiento."/>
            <filter val="Fortalecer las capacidades del capital humano del departamento a través del apalancamiento del conocimiento técnico internacional"/>
            <filter val="Fortalecer los consejos municipales de gestión del riesgo."/>
            <filter val="Fortalecer, dotar y/o adecuar las Casas de Justicia."/>
            <filter val="Fortalecimiento a la gestión y el seguimiento de proyectos de gas domiciliario."/>
            <filter val="Fortalecimiento de cadenas productivas (caña panelera)"/>
            <filter val="Fortalecimiento de experiencias investigativas a través de dotación e implementación de ambientes de aprendizajes y tecnologías de la información y la comunicación, contenidos digitales y objetos virtuales de aprendizaje pertinentes"/>
            <filter val="Fortalecimiento de la prestación del servicio institucional de la Secretaría de Educación"/>
            <filter val="Fortalecimiento de las capacidades de doscientas cincuenta (250) actores de la cadena productiva de la Guadua del departamento de Cundinamarca para el desarrollo de productos con valor agregado."/>
            <filter val="Fortalecimiento de las Organizaciones de Mujeres."/>
            <filter val="Fortalecimiento de los centros penitenciarios y carcelarios del departamento de Cundinamarca"/>
            <filter val="Fortalecimiento institucional para atender las acciones y solicitudes con ayuda humanitaria"/>
            <filter val="Fortalecimiento institucional, administrativo, técnico financiero, jurídico para el desarrollo de las actividades de la entidad"/>
            <filter val="Fortalecimiento institucional, administrativo, técnico financiero, jurídico para la Gestión administrativa de la entidad."/>
            <filter val="Fortalecimiento técnico y profesional de las actividades destinadas al cumplimiento de la entrega de alimentos a las familias vulnerables, así como su capacitación."/>
            <filter val="Funcionamiento y mantenimiento tecnico y operativo de la emisora"/>
            <filter val="Garantizar la operatividad de los Consejos Departamentales de Cultura y patrimonio cultural."/>
            <filter val="garantizar los inmuebles adecuados para la atencion de las mujeres en casa de acogida"/>
            <filter val="garantizar los servicios de asistencia médica física y psicológica, así como el fortalecimiento económico a las mujeres víctimas de violencias."/>
            <filter val="Gastos administrativos"/>
            <filter val="Generación de espacios para el reconocimiento de identidad y tradicion a través de la recreación, el deporte, el arte y la cultura como estrategias de implementación en entornos saludables y pacíficos de la comunidad indigena."/>
            <filter val="Generación de espacios para el reconocimiento de identidad y tradición a través de la recreación, el deporte, el arte y la cultura como estrategias de implementación en entornos saludables y pacíficos de la comunidad indígena."/>
            <filter val="Generación de suelo para construcción de vivienda de interés prioritario rural"/>
            <filter val="Generación de suelo para construcción de vivienda de interés prioritario urbano"/>
            <filter val="Generación de suelo para construcción de vivienda de interés social"/>
            <filter val="Generación de suelo para construcción de vivienda de interés social urban"/>
            <filter val="Generación, disponibilidad, exposición y difusión de datos y contenidos sobre NNJA"/>
            <filter val="Generar acciones para la preparación de empresarios y productores cundinamarqueses en torno a procesos de apertura de mercados internacionales."/>
            <filter val="Generar actos administrativos conducentes a la autorización para el manejo de medicamentos de control especial, conforme a la normatividad Vigente"/>
            <filter val="Generar Alianzas publico privadas dirigidas a organizaciones del sector agropecuario."/>
            <filter val="Generar campañas de promoción, divulgación, respeto, atención y protección a las diversidades históricas, culturales, religiosas, étnicas y sociales."/>
            <filter val="Generar divulgación de datos y cultura ciudadana frente a los delitos y violencias del departamento."/>
            <filter val="Generar documento técnico que integre el plan de seguridad regional."/>
            <filter val="Generar documento técnico que integre el plan maestro de equipamientos en seguridad, defensa y justicia."/>
            <filter val="Generar documento técnico que integre un plan de defensa estratégica de los recursos naturales y de estructura energética entre Bogotá y Cundinamarca."/>
            <filter val="Generar herramientas virtuales para el análisis de las emociones de la población en los 116 municipios del Departamento"/>
            <filter val="Generar la mediación y apropiacion de la investigacion a traves de aulas virtuales"/>
            <filter val="Generar procesos de reconocimiento integral de la política Publica de familia."/>
            <filter val="Generar proyectos de fortalecimiento en sistemas de gestión de innovación"/>
            <filter val="Generar un diagnóstico de microtráfio y consumo de SPA en Cundinamarca."/>
            <filter val="Generar un plan de riesgo escalonado en pro de la defensa estratégica de los recursos naturales y de infraestructura entre Bogotá y Cundinamarca."/>
            <filter val="Generar valor agregado con servicios alternativos en las Posadas turísticas"/>
            <filter val="GESTION AMBIENTAL"/>
            <filter val="Gestión Ambiental"/>
            <filter val="Gestión ambiental adecuación casas de justicia"/>
            <filter val="Gestión ambiental adecuación corporaciones municipales y/o casas de gobierno"/>
            <filter val="Gestión ambiental adecuación de infraestructura de autoridades de policía, seguridad y convivencia ciudadana."/>
            <filter val="Gestión ambiental construcción casas de justicia"/>
            <filter val="Gestión ambiental construcción corporaciones municipales y/o casas de gobierno."/>
            <filter val="Gestión ambiental construcción de infraestructura de autoridades de policía, seguridad y convivencia ciudadana."/>
            <filter val="Gestión de alianzas estratégicas nacionales e internacionales para el desarrollo económico, los negocios y la inversión del departamento."/>
            <filter val="Gestion de alianzas y partipacion en escenarios nacionales e internacionales para fortalecer marca territorial"/>
            <filter val="Gestión de lo predios para la construcción de los CRIR"/>
            <filter val="Gestión de proyectos a nivel local y nacional y seguimiento a la ejecución de proyectos"/>
            <filter val="Gestion de proyectos a nivel local y nacional, seguimiento y control a ejecución de proyectos"/>
            <filter val="Gestión de proyectos a nivel local y nacional, y seguimiento y control a la ejecución de proyectos."/>
            <filter val="Gestión de proyectos adecuación casas de justicia"/>
            <filter val="Gestión de proyectos adecuación corporaciones municipales y/o casas de gobierno."/>
            <filter val="Gestión de proyectos adecuación de infraestructura de autoridades de policía, seguridad y convivencia ciudadana."/>
            <filter val="Gestión de proyectos construcción casas de justicia"/>
            <filter val="Gestión de proyectos construcción corporaciones municipales y/o casas de gobierno."/>
            <filter val="Gestión de proyectos construcción de infraestructura de autoridades de policía, seguridad y convivencia ciudadana."/>
            <filter val="Gestión de subsidios"/>
            <filter val="Gestión de subsidios e incentivos"/>
            <filter val="GESTION INMOBILIARIA"/>
            <filter val="Gestión logística y administrativa para el desarrollo de Expo Cundinamarca."/>
            <filter val="Gestion predial"/>
            <filter val="Gestión Predial"/>
            <filter val="Gestión predial adecuación casas de justicia"/>
            <filter val="Gestión predial adecuación corporaciones municipales y/o casas de gobierno."/>
            <filter val="Gestión predial adecuación de infraestructura de autoridades de policía, seguridad y convivencia ciudadana."/>
            <filter val="Gestión predial construcción casas de justicia"/>
            <filter val="Gestión predial construcción corporaciones municipales y/o casas de gobierno."/>
            <filter val="Gestión predial construcción de infraestructura de autoridades de policía, seguridad y convivencia ciudadana"/>
            <filter val="Gestionar con el Sena la oferta de programas pertinentes para las IED"/>
            <filter val="Gestionar el Almacenamiento , Distribución Mayorista y dispensación de medicamentos de Control Especial monopolio del Estado"/>
            <filter val="Gestionar la consecución de recursos financieros y técnicos con las entidades municipales de manera que se cuente con la viabilidad de la ejecución del mismo"/>
            <filter val="Gestionar las solicitudes para los Servicios de salud a la Población que así lo requiera."/>
            <filter val="Gestionar recursos técnicos y financieros con cooperantes internacionales y aliados estratégicos que apalanquen proyectos prioritarios para el desarrollo económico y social del departamento."/>
            <filter val="Gestionar transporte terrestre y aéreo de pacientes."/>
            <filter val="GEVIR"/>
            <filter val="Grupo de apoyo del sistema de atención en movilidad para guía de trámites y servicios"/>
            <filter val="Hacer partícipes personas mayores de 65 años a la estrategia &quot;Adultos en Acción&quot;, a través de la recreación y la actividad física"/>
            <filter val="Hacer seguimiento a la red contratada y municipios descentralizados (PAMEC), garantizando la oportunidad y satisfacción de la atención en salud."/>
            <filter val="Hacer seguimiento de Listados Censales y evaluar la cobertura de afiliación."/>
            <filter val="HERRAMIENTA TECNOLOGICA POTENCIALIZAR EL PROCESO DE RECAUDO"/>
            <filter val="Identificación de las personas con discapacidad a beneficiar"/>
            <filter val="Identificar el perfil laboral de las PcD"/>
            <filter val="Identificar escenarios de riesgo y amenaza con la articulación con las Subdirecciones de reducción y manejo de de gestión del riesgo de los municipios."/>
            <filter val="Identificar factores de riesgo del ambiente que afectan salud humana."/>
            <filter val="Identificar la vocación turística y construir la visión"/>
            <filter val="IDENTIFICAR LAS CADENAS DE VALOR EN LOS ENTORNOS RURALES PRIORIZADOS-CARACTERIZACIÓN DE ALTERNATIVAS ECONÓMICAS Y DISEÑO DE PLAN DE ACCIÓN DE INTERVENCIÓN INTEGRAL A CORTO, MEDIANO Y LARGO PLAZO"/>
            <filter val="Implementación de actividades deportivas convencionales mixtas"/>
            <filter val="Implementación de la escuela, &quot;Escuela de formación política, liderazgo, paz y género&quot; para el empoderamiento en derechos, participación y liderazgo de la mujer Cundinamarquesa."/>
            <filter val="IMPLEMENTACIÓN DE LA ESTRATEGIA"/>
            <filter val="Implementación de los nueve derechos de la Política Pública."/>
            <filter val="Implementación de obras de reparación temprana en territorios afectados por el conflicto"/>
            <filter val="implementacion de Proyecto POMCA"/>
            <filter val="IMPLEMENTACIÓN DE PROYECTOS PARA LA FORMACIÓN DE UNA CULTURA AMBIENTAL"/>
            <filter val="implementación de un aplicativo"/>
            <filter val="Implementación del modelo de banco de servicios ambientales en la Región Capital"/>
            <filter val="Implementación del modelo de transporte de referentes y enlaces de atención municipales"/>
            <filter val="Implementación del Modelo Integral de Mantenimiento - Combos de maquinaria"/>
            <filter val="Implementación del Plan de acción."/>
            <filter val="Implementación del Plan Departamental de música en Cundinamarca y el plan de estudios musicales de Cundinamarca."/>
            <filter val="Implementación del programa de entornos pacificos y seguros."/>
            <filter val="Implementacion del sistema de proteccion finanaciero para la gestion de riesgo de desastres de cundinamarca"/>
            <filter val="IMPLEMENTACIÓN PLAN DE MEDIOS"/>
            <filter val="Implementacion y mantenimiento de un sistema de gestion y seguimiento de la informacion de la SEC"/>
            <filter val="implementacion y/o entrega de proyectos enfocados a mejorar la generacion de ingresos"/>
            <filter val="Implementar a través de los medios de comunicación, programas que acerquen y divulguen los emprendimientos culturales y artísticos"/>
            <filter val="Implementar acciones de asistencia y fortalecimiento técnico que permitan aumentar e incentivar la asistencia de los NNA y sus familias y promover las diferentes culturas a traves de las ludotecas existentes."/>
            <filter val="Implementar acciones POMCAs"/>
            <filter val="Implementar actividades productivas de alto impacto positivo en los ecosistemas y la biodiversidad (negocio / mercado verde)"/>
            <filter val="Implementar del Plan Maestro de equipamientos de Bogota con acciones departamentales"/>
            <filter val="Implementar dos Sistemas de Información integrados."/>
            <filter val="Implementar el certificado de discapacidad y el RLCPD como herramientas de información e identificación de la PCD, de acuerdo con los lineamientos expuestos en la resolución 583 y 113 de 2020."/>
            <filter val="Implementar el modelo metodológico de análisis de contenidos por parte del equipo de profesionales, en relación con las variables de estudio elegidas para conocer los impactos de Covid 19 en aumento de las violencias basadas en género."/>
            <filter val="Implementar el MODULO UNO de entrenamiento experiencial de las lideresas en manejo de protocolos Covid-19, uso de herramientas ITC´S plataforma, aplicativo y Tablet. y primeros auxilios psicológicos por la pandemia. Semi presencial virtual 32 horas"/>
            <filter val="Implementar el Plan de Seguridad de Convivencia Ciudadana (PISCC) Departamental."/>
            <filter val="Implementar el proceso de referenciación de las familias a la oferta de los municipios y el departamento en servicios de prevención, calidad de vida o atención y protección a mujeres víctimas de violencias basadas en género."/>
            <filter val="Implementar el proceso de trabajo de campo y asesoría de los equipos técnicos regionales como modelo de transferencia de conocimiento y practica de acompañamiento social de las lideresas a las familias elegidas por municipio."/>
            <filter val="Implementar el proceso sistematización de la información tomada a partir del proceso de visitas y acompañamientos en una central de datos web aportado por el aliado."/>
            <filter val="implementar el Sistema de Información misional de la Secretaria de Salud de Cundinamarca."/>
            <filter val="Implementar el sistema interoperable de información necesario en la red hospitalaria del Departamento."/>
            <filter val="Implementar en el 100% de las dependencias del sector central el Programa de Gestión Documental."/>
            <filter val="Implementar espacios de aprendizaje y participación con tecnologías, conectividad y dispositivos de bioseguridad, para la comunidad rural"/>
            <filter val="Implementar esquemas de articulación e intercambio de información municipal y regional."/>
            <filter val="Implementar estrategias de aprendizaje y trabajo colaborativo a través de escuelas de campo y monitoreo climático participativo con pequeños productores para promover la productividad sostenible y el manejo inteligente del clima."/>
            <filter val="IMPLEMENTAR ESTRATEGIAS DE COMERCIALIZACIÓN"/>
            <filter val="Implementar estrategias de seguimiento y medición de resultados e impactos según los lineamientos del proyecto Oferta Colciencias."/>
            <filter val="Implementar estrategias intersectoriales que permitan construir planes escolares"/>
            <filter val="Implementar estrategias preventivas de desarrollo de capacidades acorde a las necesidades de los territorios."/>
            <filter val="Implementar estrategias y acciones de comunicación y divulgación"/>
            <filter val="implementar infraestructura o servicios tecnológicos a entidades públicas, JAC y asociaciones"/>
            <filter val="Implementar infraestructura tecnológica para nuevos centros interactivos digitales"/>
            <filter val="Implementar la escuela de Lutheria de Cundinamarca para apoyar la fabricación, arreglo, reparación y mantenimiento de los instrumentos musicales de las agrupaciones musicales del Departamento."/>
            <filter val="Implementar la estrategia"/>
            <filter val="Implementar la estrategia de conectividad departamental"/>
            <filter val="Implementar la Estrategia de Conectividad Departamental en la red de salud departamental"/>
            <filter val="Implementar la Estrategia de Gestión Integral en Zoonosis como mecanismo de articulación para en la prevención de Rabia humana y animal y otras enfermedades de origen zoonótic"/>
            <filter val="Implementar la estrategia de tejido social, en el marco del posconflicto y memoria historica"/>
            <filter val="Implementar la plataforma de vigilancia intensificada a COVID -19 de la secretaria de salud de Cundinamarca"/>
            <filter val="Implementar las acciones de seguimiento monitoreo y vigilancia en el marco del plan nacional de vacunación contra la Covid 19 en el departamento de cundinamarca"/>
            <filter val="Implementar los PGIRS en los municipios"/>
            <filter val="Implementar los proyectos productivos para las PcD , sus cuidadores y asociaciones capacitados."/>
            <filter val="Implementar los proyectos productivos para las personas mayores y /o sus cuidadores capacitados."/>
            <filter val="Implementar parques pedagógicos"/>
            <filter val="Implementar plan de seguridad departamental con el de Bogotá y generar documento"/>
            <filter val="Implementar procesos de apropiación y gestión del conocimiento en directivos y docentes, enfocados a constituir una comunidad de aprendizaje que nutra permanentemente el vínculo educación rural – comunidad."/>
            <filter val="IMPLEMENTAR PROGRAMAS DE RIEGO INTRAPREDIAL"/>
            <filter val="IMPLEMENTAR PROGRAMAS DE SEGURIDAD ALIMENTARIA"/>
            <filter val="Implementar proyectos con entidades públicas y/o privadas del orden nacional e internacional."/>
            <filter val="implementar proyectos de innovación"/>
            <filter val="Implementar proyectos de participacion con comunidad Rrom que resalten su identidad y tradiciones , a través de la recreación, el deporte, el arte y la cultura como estrategias de implementación en entornos saludables y pacíficos."/>
            <filter val="Implementar proyectos de participación con comunidad Rrom que resalten su identidad y tradiciones , a través de la recreación, el deporte, el arte y la cultura como estrategias de implementación en entornos saludables y pacíficos."/>
            <filter val="Implementar senderos interpretativos desde principios de sostenibilidad"/>
            <filter val="implementar servicio de educación informal"/>
            <filter val="Implementar sistemas de telemetria"/>
            <filter val="Implementar un plan de trabajo para la reducción de la morbilidad materna extrema en articulación con las demás direcciones de la secretaria de salud de Cundinamarca y agentes que intervienen en la atención de la gestante."/>
            <filter val="Implementar una estrategia departamental de acompañamiento territorial y asistencia técnica"/>
            <filter val="Implementar una estrategia en los municipios priorizados para la conformación y mantenimiento de organizaciones de base comunitaria que trabajen en la prevención y control de la tuberculosis"/>
            <filter val="Implementar y hacer seguimiento PP Participación Ciudadana Para el Nuevo Liderazgo de Cundinamarca"/>
            <filter val="Implementaremos programas de formación y acompañamiento de la mano con empresarios y emprendedores para que cumplan con la regulación vigentes en materia de turismo"/>
            <filter val="impresión y publicacion documentos"/>
            <filter val="Impulsar la Educación Financiera a los productores agropecuarios para fortalecer la planificación y administración financiera de sus proyectos agropecuarios y mejorar el acceso y uso de los servicios financieros."/>
            <filter val="Impulso a esquemas de transferencia de riesgos"/>
            <filter val="Incentivar la presencia de turistas"/>
            <filter val="Incentivar las buenas prácticas de emprendimiento turístico por medio de convocatoria y selección objetiva de mejores proyectos"/>
            <filter val="Infraestructura de soporte"/>
            <filter val="INFRAESTRUCTURA FISICA"/>
            <filter val="Infraestructura física"/>
            <filter val="Infraestructura física Entornos Rurales"/>
            <filter val="Infraestructura física Urbana (Barrios)"/>
            <filter val="Infraestructura Física."/>
            <filter val="Infraestructura vial"/>
            <filter val="Infraestructura, señalización, Pit"/>
            <filter val="Iniciar una red de talentos emergentes en las provincias de donde el arte y la cultura urbana Juvenil tengan un gran impacto."/>
            <filter val="Instalar estufas ecoeficientes"/>
            <filter val="INSTRUMENTOS DE SEÑALIZACIÓN"/>
            <filter val="Integrar las instanci Brindar asistencia técnica y capacitación; Generar plan de acción de la instancia; Asesorar instancias municipales; Acompañar en los procesos participación de niños, niñas y adolescentes."/>
            <filter val="INTERVENCION DE ZONAS DE RONDA DE CUERPOS LAGUNARES"/>
            <filter val="Interventoria"/>
            <filter val="Interventoría"/>
            <filter val="Interventoría adecuación casas de justicia"/>
            <filter val="Interventoría adecuación corporaciones municipales y/o casas de gobierno"/>
            <filter val="Interventoría adecuación de infratestructura de autoridades de policía, seguridad y convivencia ciudadana."/>
            <filter val="Interventoría construcción casas de justicia."/>
            <filter val="Interventoría construcción corporaciones municipales y/o casas de gobierno."/>
            <filter val="Interventoría construcción de infraestructura de autoridades de policía, seguridad y convivencia ciudadana."/>
            <filter val="Interventoría Obra"/>
            <filter val="Interventoría técnica y administrativa"/>
            <filter val="Interventoría."/>
            <filter val="Jornadas de Programa de Manejo Humanitario de Poblaciones"/>
            <filter val="Levantamiento de inventarios"/>
            <filter val="Levantamiento, revisión y mejora de procesos a automatizar."/>
            <filter val="Levantar del sistema de oferta de servicios por municipio y departamental para áreas de salud, bienestar y líneas de atención y prevención de violencias basadas en genero por municipio"/>
            <filter val="Líneas de Defensa"/>
            <filter val="LIQUIDACION VEHÍCULOS TECNOLÓGICO Y ADMINISTRATIVO"/>
            <filter val="Llevar a cabo la dotación de vehiculos y equipos especializados para la atención de emergencias en los crir"/>
            <filter val="Llevar a cabo la selección de los municipios e identificación y gestión de los predios para la construcción de los CRIR."/>
            <filter val="Logística y transporte"/>
            <filter val="Manejo de desastres agropecuarios apoyando los sistemas productivos afectados"/>
            <filter val="Manejo de Riesgos"/>
            <filter val="Mantener bases de datos con indicadores de hechos regionales estructuradas, compiladas y actualizadas"/>
            <filter val="Mantener la arquitectura de datos territoriales y regionales"/>
            <filter val="Mantener la plataforma de datos espaciales regional IDER para la captura, manejo, edición y publicación de datos e información geográfica regional, y el soporte técnico requerido por espacio de cuatro años"/>
            <filter val="Mantener la plataforma de datos espaciales y estadísticos para la captura, manejo, edición y publicación de datos e información, y el soporte técnico requerido por espacio de cinco años."/>
            <filter val="Mantenimiento de implementos, indumentos y/o elementos que faciliten la labor artística"/>
            <filter val="Mantenimiento de la maquinaria requerida para la seguridad y orden público del departamento"/>
            <filter val="MANTENIMIENTO DE LABORATORIO"/>
            <filter val="Mantenimiento y mejoramiento de cuerpos y cursos de agua para la regulación hídrica y disminución de estrés hídrico"/>
            <filter val="MANTENIMIENTO Y RECUPERACIÓN 1.240 HA."/>
            <filter val="Mantenimiento y/o reparación de instrumentos musicales, adquisición de herramientas y repuestos que faciliten la labor musical y pedagógica."/>
            <filter val="marketing de promoción y posicionamiento del alojamiento rural de &quot;Posadas turísticas&quot;"/>
            <filter val="Mejora de eficiencia de calderas en industrias de químicos y de alimentos"/>
            <filter val="Mejoramiento de cocinas"/>
            <filter val="Mejoramiento de cocinas rurales"/>
            <filter val="Mejoramiento de Fachadas"/>
            <filter val="Mejoramiento de vías para el acceso a los atractivos turísticos"/>
            <filter val="Mejoramiento Fachadas rurales"/>
            <filter val="Mejoramiento y dotación de las Entidades Museales."/>
            <filter val="Mejorar la competitividad de destinos en busca de generar valor en su fisonomía e imagen."/>
            <filter val="Mejorar los espacios e infraestructura de la institución educativa departamental Romeral, bajo el concepto centro de excelencia para la educación rural."/>
            <filter val="mejorar y adecuar 13 casas sociales de empredimiento y empoderamiento"/>
            <filter val="Mejorar y adecuar 5 bienes inmuebles del Departamento"/>
            <filter val="Mitigar el riesgo agropecuario apoyando los sistemas productivos afectados"/>
            <filter val="Modelo de transporte de referentes y enlaces de atención municipales"/>
            <filter val="Modernizar la estrategia de conectividad departamental"/>
            <filter val="Modernizar la estrategia de conectividad departamental en la red de salud departamental"/>
            <filter val="Modernizar la estrategia de crecimiento del centro de datos"/>
            <filter val="Monitoreo a proyectos desarrollados"/>
            <filter val="Monitoreo al proceso de formación para tomar correctivos a tiempo y evitar la deserción."/>
            <filter val="Monitoreo y evaluacion a la ejecucion sobre las iniciativas productivas apoyadas."/>
            <filter val="Monitoreo y evaluación a la ejecución sobre las iniciativas productivas apoyadas."/>
            <filter val="Monitoreo y seguimiento al avance en la implementación de PETIC."/>
            <filter val="Monitoreo, seguimiento y evaluación y fortalecimiento institucional"/>
            <filter val="Movilizar, coordinar y articular las redes de protección y apoyo junto con las acciones normativas e intersectoriales que generen tejido social en torno a la seguridad e integridad física, sicológica y moral de las personas mayores vulneradas y VCA"/>
            <filter val="MOVIMIENTO DE TIERRAS"/>
            <filter val="Obras de espacio publico."/>
            <filter val="Obras de restauración, conservación, adecuación y mantenimiento de espacios patrimoniales y culturales."/>
            <filter val="OBRAS VARIAS"/>
            <filter val="ofertas institucionales con carácter humanitario"/>
            <filter val="Operación del observatorio de bienestar y felicidad del Departamento"/>
            <filter val="Operación y administración de peajes"/>
            <filter val="OPS GRUPO OPERATIVO"/>
            <filter val="Organización Encuentros Pedagógico en todas las áreas musicales"/>
            <filter val="Organización y promoción de convocatorias"/>
            <filter val="Organizar e identificar eventos de innovación y tecnología"/>
            <filter val="Organizar y articular las actividades que se requieren para el desarrollo y ejecución de las diferentes actividades y recopilar y procesar la información que se produzca en la ejecución de cada una de ellas"/>
            <filter val="Organizar y articular las actividades que se requieren para el desarrollo y ejecución de las diferentes actividades y recopilar y procesar la información que se produzca en la ejecución de cada una de ellas."/>
            <filter val="Organizar y articular las actividades que se requieren para el desarrollo y ejecución de las diferentes iniciativas y recopilar y procesar la información que se produzca en la ejecución de cada una de ellas"/>
            <filter val="Organizar y poner en marcha los espacios de Museo Itinerante"/>
            <filter val="Orientar a las y los jóvenes en la construcción de sus proyectos de vida"/>
            <filter val="Otorgar 4360 créditos a los afiliados de la entidad"/>
            <filter val="Otorgar 5000 créditos a los afiliados de la entidad"/>
            <filter val="Otorgar beneficios ( recursos SSF) de la Alianza de acceso y permanencia para adelantar estudios de educación Superior."/>
            <filter val="Otorgar beneficios de acceso y permanencia para adelantar estudios de educación Superior."/>
            <filter val="Otorgar créditos en cofinanciacón con otras entidades"/>
            <filter val="Otorgar créditos en confinanciación con otras entidades"/>
            <filter val="Otros gastos de apoyo"/>
            <filter val="Pagar la nomina de mesadas pensionales, proveniente de la Dirección de Pensiones para el pago de nómina"/>
            <filter val="Pagar las Deudas Laborales Certificadas MEN"/>
            <filter val="Pagar los gastos de mensajería, transporte y peajes"/>
            <filter val="Pagar los servicios públicos y el mantenimiento de la casa FEC"/>
            <filter val="Pagar recompensas anónimas"/>
            <filter val="Pago de auxilio funerarios, proveniente de la Dirección de Pensiones."/>
            <filter val="Pago de Impresos y publicaciones de la SEC"/>
            <filter val="Pago de Incentivo de Mejoramiento a la calidad educativa a Docentes, Directivos Docentes y Administrativos"/>
            <filter val="Pago de la deuda de Aportes Patronales - SSF Fiduprevisora"/>
            <filter val="Pago de la Homologación de Nómina de los Administrativos"/>
            <filter val="Pago de la Nómina Cuota SGP"/>
            <filter val="Pago de la Nómina de los Directivos Docentes"/>
            <filter val="Pago de la Nómina Docente"/>
            <filter val="Pago de rubros de la Nomina SGP con recursos propios"/>
            <filter val="Pago de sentencias, proveniente de la Dirección de Pensiones."/>
            <filter val="Pago de servicio publicos de las IED"/>
            <filter val="Pago del Aporte docente de Docente y Directivos Docente - SSF Fiduprevisora"/>
            <filter val="Pago del Aporte Patronal Docentes y Directivos Docentes (Cesantias y Prevision Social-SSF) Fiduprevisora"/>
            <filter val="PAGO IMPUESTOS , TASAS Y RETRIBUCIONES"/>
            <filter val="Pagode la Nómina de los Administratrivos de la Planta FEC"/>
            <filter val="PARTICIPACIÓN EN CONVOCATORIAS PARA EL DESARROLLO DE PROYECTOS TIC"/>
            <filter val="Participación en convocatorias para la restitución de derechos a víctimas en temas económicos del sector rural"/>
            <filter val="PARTICIPAR EN CONVOCATORIAS PARA APOYAR LA IMPLEMENTACIÓN DE LA POLÍTICA DE GOBIERNO DIGITAL"/>
            <filter val="Participar en Ruedas de negocios y ferias para conectar la oferta de la demanda"/>
            <filter val="Participar y acompañar la producción de documentos de investigación."/>
            <filter val="Perfilar, seleccionar y vincular el grupo lideresas que se entrenaran como promotoras y gestoras comunitarias en cada municipio."/>
            <filter val="PERSONAL DE APOYO"/>
            <filter val="PLAN DE INTERVENCIÓN DE PREDIOS DE IMPORTANCIA HIDRICA"/>
            <filter val="Plan de promoción y posicionamiento en redes sociales y buscadores web para los medios de comunicación del departamento."/>
            <filter val="Plan de promoción, fortalecimiento y consolidación a partir de actividades ATL y BTL"/>
            <filter val="Plan de promoción, fortalecimiento y consolidación en medios de comunicación tradicionales (radio, prensa y televisión)"/>
            <filter val="Plan de promoción, fortalecimiento y consolidación en medios digitales, redes sociales y buscadores web."/>
            <filter val="Planeación y Coordinación logística y administrativa para el desarrollo de Expo Cundinamarca."/>
            <filter val="Planear y coordinar alianzas estratégicas nacionales e internacionales para el desarrollo económico, los negocios y la inversión del departamento en torno a procesos de apertura en mercados internacionales"/>
            <filter val="Planear, coordinar, ejecutar y verificar las actividades para el desarrollo y promoción de Expo Cundinamarca, en articulación con aliados locales, nacionales e internacionales."/>
            <filter val="Planear, coordinar, ejecutar y veríficar las actividades para el desarrollo y promoción de Expo Cundinamarca, en articulación con aliados locales, nacionales e internacionales."/>
            <filter val="Planes de movilidad empresarial"/>
            <filter val="Planes Especiales de Manejo y Protección de Bienes de Interés Cultural (PEMP)"/>
            <filter val="Poner en marcha el Observatorio de la Mujer Equidad de genero."/>
            <filter val="por medio de la aplicación participAPP información de rendición de cuentas"/>
            <filter val="predial"/>
            <filter val="PRELIMINARES"/>
            <filter val="Premiación para el estímulo del artista"/>
            <filter val="Presentaciones artisticas, montaje de una obras de teatro, cortometrajes, etc., de jóvenes del municipio y/o fuera del mismo."/>
            <filter val="Presentaciones artísticas, montaje de una obras de teatro, cortometrajes, etc., de jóvenes del municipio y/o fuera del mismo."/>
            <filter val="Prestación de Servicios profesionales"/>
            <filter val="Prestación de servicios profesionales, técnicos y de apoyo a la gestión de procesos de saneamiento y formalización de la propiedad."/>
            <filter val="Prestación del servicio de aseo y entrega de insumos para las instituciones educativas del Departamento"/>
            <filter val="Prestacion del servicio de vigilancia de las IED"/>
            <filter val="Prestación del servicio educativo con Personas Naturales o Jurídicas, Instituciones privadas y/o confesiones religiosas"/>
            <filter val="Prestar asistencia técnica a la creación, implementación y fortalecimiento de los comités de libertad religiosa, cultos y consciencia en los municipios y en el departamento."/>
            <filter val="Prestar asistencia técnica en la creación, implementación y fortalecimiento de los comités de DDHH municipales."/>
            <filter val="Prestar asistencia técnica en la creación, implementación y fortalecimiento de los comités de derechos humanos municipales y departamental"/>
            <filter val="Prestar asistencia técnica en la creación, implementación y fortalecimiento de los comités de libertad religiosa, cultos y conciencia en los municipales."/>
            <filter val="PRESTAR EL SERVICIO DE TRANSPORTE"/>
            <filter val="PRESTAR EL SOPORTE TÉCNICO PARA EL HARDWARE Y SOFTWARE QUE SOPORTA LA PLATAFORMA DEL PORTAL WEB INSTITUCIONAL"/>
            <filter val="PRESTAR LOS SERVICIOS PROFESIONALES ESPECIALIZADOS PARA APOYAR LA IMPLEMENTACIÓN DE LOS HABILITADORES DE ARQUITECTURA TI, SEGURIDAD DE LA INFORMACIÓN Y SERVICIOS CIUDADANOS DIGITALES"/>
            <filter val="PRESTAR LOS SERVICIOS PROFESIONALES ESPECIALIZADOS PARA DESARROLLAR LA ESTRATEGIA DE EMPRENDIMIENTO DIGITAL EN LA IMPLEMENTACIÓN DE UN SEMILLERO DE JÓVENES EMPRENDEDORES TIC"/>
            <filter val="PRESTAR LOS SERVICIOS PROFESIONALES ESPECIALIZADOS PARA FORMULAR PROYECTOS TIC EN EL DEPARTAMENTO DE CUNDINAMARCA"/>
            <filter val="PRESTAR LOS SERVICIOS PROFESIONALES PARA DESARROLLAR PROCESOS DE FORMACIÓN EN TEMAS TIC"/>
            <filter val="PRESTAR LOS SERVICIOS PROFESIONALES PARA EL DISEÑO Y ELABORACIÓN DE MATERIAL PUBLICITARIO"/>
            <filter val="PRESTAR LOS SERVICIOS TÉCNICOS PARA APOYAR LA RECOLECCIÓN DE RESIDUOS DE APARATOS ELÉCTICOS Y ELECTRÓNICOS - RAEE"/>
            <filter val="Prevención del riesgo agropecuario apoyando los sistemas productivos"/>
            <filter val="Proceso de formación y fortalecimiento de capacidades de gestión, administración y desarrollo de las comunidades promoviendo la participación ciudadana a través de las organizaciones comunales."/>
            <filter val="Proceso de formación y fortalecimiento de capacidades de gestión, admministración y desarrollo de las comunidades, promoviendo la participación ciudadana a través de las organizaciones comunales."/>
            <filter val="Procesos de convocatoria y selección de proyectos dirigidos al desarrollo comunitario del Departamento - Obras de desarrollo comunitario"/>
            <filter val="Procesos de convocatoria y selección de proyectos dirigidos al desarrollo comunitario del Departamento - Proyectos de innovación"/>
            <filter val="Procesos de convocatoria y selección de proyectos dirigidos al desarrollo comunitario del Departamento. - Obras de desarrollo comunitario"/>
            <filter val="Procesos de convocatoria y selección de proyectos dirigidos al desarrollo comunitario del Departamento. - Proyectos de innovación."/>
            <filter val="Procesos pedagógicos, creativos, persistentes y de conciencia social para combatir el ESCNNA"/>
            <filter val="Producción de elementos de difusión"/>
            <filter val="Producción y emisión de la programacion de radio que conecte a emisoras comunitarias y comerciales del departamento."/>
            <filter val="Producir artículos científicos originados por el grupo de investigación."/>
            <filter val="programa de apoyo a la movilidad de los integrantes de los espacios de participación"/>
            <filter val="Programa de fortalecimiento de los sistemas de alertas tempranas por eventos climáticos"/>
            <filter val="Promoción de acciones de autoreconocimiento, estructuración de proyectos de vida y registro de información de bases de datos"/>
            <filter val="Promoción de buenos hábitos alimenticios y temas relacionados con el Programa de Alimentación Escolar"/>
            <filter val="Promoción de fuentes renovables en la generación de energía para el departamento"/>
            <filter val="Promoción del fortalecimiento institucional y territorial, mediante iniciativas de cooperación internacional y de responsabilidad social empresarial - RSE."/>
            <filter val="Promoción e impulso de alternativas de aprovechamiento y reutilización de agua en el sector residencial de Bogotá - región"/>
            <filter val="promocion y divulgación del desarrollo de la política públicas SCTeI"/>
            <filter val="PROMOCION Y FOMENTO DE SISTEMAS FORESTALES, AGROFORESTALES Y SILVOPASTORILES COMO ALTERNATIVA VERDE PARA EL CRECIMIENTO"/>
            <filter val="PROMOCION, CAPACITACIÓN Y APALANCAMIENTO DE NEGOCIOS VERDES"/>
            <filter val="Promocionar iniciativas apoyadas"/>
            <filter val="Promocionar los CIPUEDO"/>
            <filter val="Promover en el 100% de los municipios del departamento la implementación del Sistema Departamental de Archivo."/>
            <filter val="Promover encadenamiento productivo para la población con enfoque diferencial."/>
            <filter val="Promover encuentros y actividades del sector cultural"/>
            <filter val="Promover espacios de integración, inclusión y desarrollo cultural integral."/>
            <filter val="Promover estrategias que les permita a los Personeros del Departamento actualizar sus conocimientos, referente a los Derechos Humanos y el Derecho Internacional Humanitario."/>
            <filter val="Promover estrategias que les permita a los personeros del departamento, actualizar sus conocimientos referente a los derechos humanos y derecho internacional humanitario."/>
            <filter val="PROMOVER LA INVESTIGACION E INNOVACION EN NEGOCIOS VERDES"/>
            <filter val="Proveer servicio de internet"/>
            <filter val="Proyecto de formación para la construcción de Paz en los territorios"/>
            <filter val="Proyectos viales concesionados y no concesionados"/>
            <filter val="PUBLICACIÓN INFORME DE RESULTADOS"/>
            <filter val="Publicar Servicios web de datos geográficos y estadísticos en el geoportal de mapas y estadísticas y en la Infraestructura de datos espaciales Regional IDER"/>
            <filter val="Puesta en marcha de cuatro (4) Nodos Guadueros de Experimentación y desarrollo de productos a base de carbón activado y laminados."/>
            <filter val="Realización de 3 Comités Departamentales de Discapacidad al año"/>
            <filter val="Realización de alianzas estratégicas con Entidades Departamentales o Nacionales, de índole público o privado para el desarrollo de la Estrategia &quot;Juntos Hacemos Combo Recargado&quot;"/>
            <filter val="REALIZACIÓN DE CONGRESOS, CAPACITACIONES, SIMPOSIOS, SEMINARIOS, FERIAS DE CARÁCTER AMBIENTAL"/>
            <filter val="Realización de congresos, simposios, seminarios ferias de carácter ambiental"/>
            <filter val="Realización de estrategias y acompañamiento para fomentar la formulación de proyectos ."/>
            <filter val="Realización de eventos"/>
            <filter val="Realización de eventos culturales que difundan la estrategia de reconocimiento de diversidad religiosa, de culto y conciencia."/>
            <filter val="Realización de eventos culturales que difundan la estrategia de reconocimiento de la diversidad religiosa, culto y consciencia."/>
            <filter val="Realización de Eventos para la conformación de las redes departamentales de comunicación popular juvenil, jóvenes rurales y cuidadores ambientales y red de comunicación de grupos etnicos"/>
            <filter val="Realización de Eventos para la conformación de las redes departamentales de comunicación popular juvenil, jóvenes rurales y cuidadores ambientales y red de comunicación de grupos étnicos"/>
            <filter val="Realización de eventos y participación en eventos institucionales"/>
            <filter val="Realización de foros talleres capacitaciones"/>
            <filter val="Realización de Foros y Eventos Educativos."/>
            <filter val="Realización de Foros y Eventos."/>
            <filter val="Realización de giras pedagógicas"/>
            <filter val="Realización de inventarios e investigaciones del patrimonio cultural, entre ellas investigaciones del patrimonio arqueologico."/>
            <filter val="Realización de Mediciones Ambientales"/>
            <filter val="Realización de procesos de formación."/>
            <filter val="Realización de talleres, seminarios,_x000a_charlas, cursos, y demás actividades de formación y fortalecimiento de habilidades de los servidores públicos, en Sistemas de Gestión"/>
            <filter val="Realización diagnostico de los consejos consultivos existentes en Departamento"/>
            <filter val="Realización Encuentros Pedagógicos de areas artísticas."/>
            <filter val="Realizar  la certificación y el registro de localización  y caracterización de la población  con discapacidad en los hospitales priorizados de acuerdo a la normativa vigente."/>
            <filter val="Realizar 15 cursos virtuales sobre la adquisición de habilidades para una vida positiva adecuados para cada edad"/>
            <filter val="Realizar 18 Actividades artísticas y culturales colectivas."/>
            <filter val="Realizar 80 jornadas de capacitaciones a la comunidad."/>
            <filter val="Realizar a través de las IPS del departamento acciones de concurrencia para la detección temprana de riesgos asociados a cáncer en los entornos de convivencia"/>
            <filter val="Realizar a través de las IPS del departamento acciones de concurrencia para la detección temprana de riesgos asociados a hipertensión en los entornos de convivencia."/>
            <filter val="Realizar acciones conjuntas con las Secretarias municipales de salud (Asesoría y Capacitación) para el mejoramiento de la calidad de los prestadores de servicios de salud de su jurisdicción"/>
            <filter val="Realizar Acciones de Gestión del Riesco y Promoción de la salud de con la estrategia del modelo de Atención Primaria En Salud Región Que Progresa"/>
            <filter val="Realizar acciones de gestión del riesgo ocupacional de trabajadores informales y formales"/>
            <filter val="Realizar acciones de gestión interna para el desempeño de la Dimensión"/>
            <filter val="Realizar acciones de IVC a objetos de vigilancia sanitaria de interés de salud ambiental."/>
            <filter val="Realizar acciones de promoción de la salud en los entornos familiares, comunitarios e institucionales desde un enfoque transversal e incluyente en los municipios priorizados del departamento de Cundinamarca"/>
            <filter val="Realizar acciones de promoción y prevención Aedes con el fin de controlar los índices de infestación y evitar la presencia de brotes o epidemias de Arbovirosis (Dengue, Zika, Chikungunyia)"/>
            <filter val="Realizar acciones de promoción y prevención de las Arbovirosis y Leishmaniasis en los municipios priorizados a través de la concurrencia."/>
            <filter val="Realizar acciones de promoción, gestión de riesgo para la implementación de la RPMS de la salud para la Primera infancia mediante la estrategia AIEPI."/>
            <filter val="Realizar acciones de promoción, prevención y control químico en los municipios en riesgo para la transmisión de T. Cruzy"/>
            <filter val="Realizar acciones de seguimiento a pacientes Hansen, convivientes y pacientes beneficiados con subsidio tendientes a la prevención y manejo de la enfermedad de Hansen en municipios priorizados"/>
            <filter val="Realizar acciones en promoción y gestión del riesgo para aplicar el programa nacional de prevención, manejo y control de IRA."/>
            <filter val="Realizar acciones sectoriales e intersectoriales en la promoción de entornos saludables y el diagnóstico y tratamiento de la enfermedad de Chagas ocasionada por la transmisión de T. Cruzy"/>
            <filter val="Realizar actividades posteriores e inherentes a la liquidación de las ESEs"/>
            <filter val="Realizar alianzas con las instituciones formadoras de recursos humanos para fortalecer el conocimiento en el programa ampliado de inmunizaciones."/>
            <filter val="Realizar alianzas estrategicas con entidades Departamentales, Nacionales e Internacionales de indole Público o Privada para el Desarrollo de las Iniciativas Juveniles y la participación en diferentes eventos"/>
            <filter val="Realizar alianzas estratégicas con entidades Departamentales, Nacionales e Internacionales de indole Público o Privada para el Desarrollo de las Iniciativas Juveniles y la participación en diferentes eventos"/>
            <filter val="Realizar alianzas estratégicas con entidades Departamentales, Nacionales e Internacionales de índole Público o Privada para el Desarrollo de las Iniciativas Juveniles y la participación en diferentes eventos"/>
            <filter val="Realizar análisis de evaluación externa a la red de laboratorios de los 116 municipios del departamento"/>
            <filter val="Realizar Análisis de sustancias de interés sanitario."/>
            <filter val="Realizar análisis en apoyo a la vigilancia de eventos de interés en S.P. y ambiental, brotes y emergencias en los 116 municipios"/>
            <filter val="Realizar aportes anuales a la RAPE"/>
            <filter val="Realizar apoyo a la Supervisión."/>
            <filter val="Realizar apoyo al seguimiento a las empresas beneficiadas"/>
            <filter val="Realizar apoyo al seguimiento de los productores incorporados"/>
            <filter val="Realizar articulación interinstitucional"/>
            <filter val="Realizar articulación sectorial e intersectorial en los municipios priorizados para la implementación y sostenibilidad de la EGI ETV."/>
            <filter val="Realizar asesorías a funcionarios municipales que tiene competencias para prevenir el consumo de SPA"/>
            <filter val="Realizar asesorías a funcionarios municipales que tiene competencias para prevenir el consumo de SPA."/>
            <filter val="Realizar asistencia jurídica sobre los derechos de las personas con dicacidad y el goce de los mismos"/>
            <filter val="Realizar asistencia técnica a actores comunitarios e institucionales en la RIAS materno perinatal."/>
            <filter val="Realizar asistencia técnica a actores comunitarios e institucionales en la ruta de promoción y mantenimiento en primera infancia."/>
            <filter val="Realizar Asistencia Técnica a Instituciones Prestadoras de Servicios y Entidades territoriales en los municipios para desarrollar capacidades y adoptar, adaptar e implementar RPMS a Primera mediante la estrategia AIEPI."/>
            <filter val="Realizar Asistencia Técnica a los 116 municipios con la estrategia de Información, Educación y comunicación (IEC)"/>
            <filter val="Realizar Asistencia técnica a los establecimientos de preparación y consumo de alimentos."/>
            <filter val="Realizar asistencia técnica a trabajadores informales frente al manejo de plaguicidas y organofosforados"/>
            <filter val="Realizar Asistencia técnica en acciones de IVC"/>
            <filter val="Realizar asistencia técnica en la implementación de estrategias saludables y proyectos de seguridad alimentaria y nutricional"/>
            <filter val="Realizar asistencia técnica en las guías de Información en alimentación saludable - GABAS."/>
            <filter val="Realizar asistencia técnica para el fortalecimiento de capacidades desde el proceso de participación y movilización social comunitaria en salud."/>
            <filter val="Realizar asistencia técnica para el funcionamiento de los 3 bancos de leche humana del departamento"/>
            <filter val="Realizar asistencia técnica para fortalecer las capacidades del talento humano que trabaja en las instituciones escolares"/>
            <filter val="Realizar asistencia técnica para la articulación entre el Profesional Departamental y los actores Municipales, a fin de elaborar Estrategias intersectoriales que permitan elaborar una caracterización con Habitante de Calle."/>
            <filter val="Realizar asistencia técnica para la implementación de la estrategia del modelo atención primaria en salud en el marco de la normatividad vigente"/>
            <filter val="Realizar asistencia tecnica para la implementacion de la estrategia tiendas escolares saludables"/>
            <filter val="Realizar asistencia técnica y apoyo a la supervisión para la ejecución del convenio y entrega del producto"/>
            <filter val="Realizar asistencia técnica y capacitación, Conformación de las instancias operativas y técnicas, acompañamiento en las sesiones, elaboración de planes de acción y seguimiento a la operatividad"/>
            <filter val="Realizar asistencia técnica y seguimiento en la aplicación de los lineamientos técnicos y operativos del programa de Tuberculosis a los actores del SGSSS acorde a la normatividad vigente en los 116 municipios del departamento"/>
            <filter val="Realizar asistencias técnicas a los actores del sistema de salud sobre Rutas Integrales de Atención del cáncer"/>
            <filter val="Realizar asistencias técnicas a los actores del Sistema General de Seguridad Social en Salud"/>
            <filter val="Realizar asistencias técnicas a los profesionales de la salud de las IPS y EAPB del Departamento para actualización de las guías de práctica clínica para la atención integral de las ITS, VIH, hepatitis B y C"/>
            <filter val="Realizar asistencias técnicas en la socialización del plan de cuidado indígena en los territorios donde se encuentran las comunidades del departamento de Cundinamarca"/>
            <filter val="Realizar asistencias técnicas para la socialización de acciones en salud pública en el territorio para población diferencial"/>
            <filter val="Realizar brigadas de rehabilitación, habilitación a las personas con discapacidad beneficiarias de las ayudas técnicas a través de alianzas estratégicas"/>
            <filter val="Realizar búsqueda, canalización y seguimiento a las cohortes en los municipios categoría 4,5 y 6 según el curso de vida, con el fin de mejorar coberturas de vacunación."/>
            <filter val="Realizar campamentos departamentales, municipales y regionales en el departamento."/>
            <filter val="Realizar campañas de comunicación gráfica y audiovisual que promuevan el conocimiento de la política pública para la gestión del riesgo."/>
            <filter val="Realizar Campañas de información de las acciónes de Salud Pública dirigidas a la población del departamento de Cundinamarca"/>
            <filter val="Realizar campañas de información, educación y comunicación para la promoción de estilos de vida saludables."/>
            <filter val="Realizar capacitaciones con ponentes nacionales e internacionales del deporte, la recreación y la actividad física."/>
            <filter val="Realizar capacitaciones en inclusión social dirigidos a los consejos de discapcidad y comunidad en general"/>
            <filter val="Realizar capacitaciones sobre esquemas de asociatividad territorial."/>
            <filter val="Realizar carreras atléticas de la mujer para fomentar el deporte, la recreación y la actividad física."/>
            <filter val="Realizar circuitos de presentaciones artísticas y culturales del arte urbano de gran impacto promoviendo los talentos y habilidades de la población joven del Departamento"/>
            <filter val="Realizar concurrencia a través de las Empresas Sociales del Estado en intervenciones de promoción y fomento de la salud bucal."/>
            <filter val="Realizar consejos de seguridad regional o espacios estratégicos de coordinación"/>
            <filter val="Realizar convenio para fortalecer talento humano que realiza acciones de inspección, vigilancia y control."/>
            <filter val="Realizar convenio y/o contrato con el ente certificador"/>
            <filter val="Realizar convenios y/o contratos para consultoría, asesoría de expertos, asistencia técnica, personal profesional y de apoyo a la gestión en temas relacionados con Sistemas de Gestión, dirigidos a los servidores públicos."/>
            <filter val="Realizar convocatorias"/>
            <filter val="Realizar desarrollo de competencias técnicas en la Ruta de Atención a Víctimas de Violencia Sexual y a la Identificación y manejo de las Violencias Basadas en Género."/>
            <filter val="Realizar el 80% de las acciones del plan de implementación de la Política Pública para el manejo de la información."/>
            <filter val="REALIZAR EL ACOMPAÑAMIENTO Y CAPACITACIONES A LOS MUNICIPIOS, ENTIDADES DESCENTRALIZADAS Y OTRAS ENTIDADES PÚBLICAS DEPARTAMENTALES EN LA IMPLEMENTACIÓN DE LA POLÍTICA DE GOBIERNO DIGITAL"/>
            <filter val="Realizar el análisis de las muestras recepcionadas de SARS COV-2 en el laboratorio de salud pública y /o laboratorio colaborador de acuerdo al proceso vigente."/>
            <filter val="Realizar el apalancamiento financiero de la EAPB convida"/>
            <filter val="Realizar el apalancamiento financiero de las ESEs que conforman la red pública del Departamento de Cundinamarca"/>
            <filter val="Realizar el apoyo a la supervisión"/>
            <filter val="Realizar el Apoyo a la Supervisión del Proyecto"/>
            <filter val="Realizar el apoyo a la supervisión."/>
            <filter val="Realizar el despacho mensual de medicamentos biológicos e insumos a los 116 municipios del departamento de Cundinamarca."/>
            <filter val="Realizar el diagnostico e inventario de atención del equipamiento de seguridad, justicia y atención de emergencias"/>
            <filter val="Realizar el diagnostico e inventario del equipamiento de seguridad, justicia y atención de emergencias"/>
            <filter val="Realizar el diagnóstico para la elaboración del Plan Departamental de música de Cundinamarca"/>
            <filter val="Realizar el fortalecimiento del sistema de vigilancia nutricional y el Mantenimiento software MANGO."/>
            <filter val="Realizar el levantamiento, análisis y diseño de cuatro Sistemas de Información Integrados."/>
            <filter val="Realizar el mantenimiento preventivo, correctivo y predictivo, el sistema de monitoreo continuo, calificación y calibración de los equipos de la red de frio."/>
            <filter val="Realizar el Saneamiento del parque automotor de la Secretaría de Salud."/>
            <filter val="Realizar el seguimiento a la implementación y cierre de los proyectos."/>
            <filter val="Realizar el seguimiento a los planes, proyectos y presupuesto a cargo de la OAJ."/>
            <filter val="Realizar el seguimiento nominal a la calidad del dato del programa ampliado de inmunizaciones."/>
            <filter val="Realizar el seguimiento supervisión del proyecto"/>
            <filter val="Realizar el seguimiento, monitoreo y evaluación del comportamiento de la eficacia y efectividad del programa ampliado de inmunizaciones."/>
            <filter val="Realizar el suministro de combustible para los vehículos asignados a la dirección de salud publica"/>
            <filter val="Realizar el suministro de repuestos y mantenimiento preventivo y corectivo de los vehículos de la dirección de salud publica"/>
            <filter val="Realizar embellecimiento de fachadas y amoblamiento urbano."/>
            <filter val="Realizar en los municipios del departamento acciones de concurrencia departamental, relacionadas con la promoción de estilos de vida saludables."/>
            <filter val="Realizar Encuentros de capacitación y fortalecimiento de la Red Departamental de Bibliotecas Públicas"/>
            <filter val="Realizar Esterilizaciones de Animales de Compañía"/>
            <filter val="Realizar estrategia de formadores artísticos municipales con la creación de la coordinación de áreas artísticas en el IDECUT: Artes escénicas (danza y teatro), artes plásticas, literatura, artes visuales."/>
            <filter val="REALIZAR ESTRATEGIA DE TUTORES REGIONALES"/>
            <filter val="Realizar estrategias para garantizar la seguridad social del creador y gestor cultural"/>
            <filter val="REALIZAR ESTUDIOS Y DISEÑOS"/>
            <filter val="REALIZAR ESTUDIOS Y DISEÑOS DE SISTEMAS DE ENERGÍAS RENOVABLES"/>
            <filter val="Realizar Estudios y diseños para dos distritos de riego para la adecuación de tierras"/>
            <filter val="Realizar Estudios y Diseños para la construcción del centro de formación"/>
            <filter val="Realizar estudios y diseños para la rehabilitación y optimización de los distritos de riego"/>
            <filter val="Realizar estudios y diseños redes eléctricas."/>
            <filter val="Realizar evaluaciones agropecuarias a traves de aplicativos para el manejo y operatividad"/>
            <filter val="Realizar eventos anuales para reconocer a las mujeres líderes en el sector deporte, recreación y actividad física."/>
            <filter val="Realizar eventos de intercambio de experiencias a nivel internacional, nacional, departamental en derechos humanos y derecho internacional humanitario"/>
            <filter val="Realizar eventos de intercambios de roles culturales de niños, niñas y adolescentes entre las diferentes etnias."/>
            <filter val="Realizar eventos deportivos o recreativos anuales para la población con discapacidad."/>
            <filter val="Realizar eventos deportivos o recreativos para diferentes agremiaciones o asociaciones del departamento."/>
            <filter val="Realizar eventos para consolidación e implementación de modelos de gestión y redes de apoyo para las organizaciones comunales"/>
            <filter val="Realizar Eventos para consolidación e implementación de modelos de gestión y redes de apoyo para las organizaciones comunales."/>
            <filter val="Realizar eventos para la conformación, elección e implementación de las elecciones de los CONSEJOS municipales"/>
            <filter val="Realizar eventos que fortalezcan y sensibilicen a los funcionarios y población en general, en temas de DDHH"/>
            <filter val="Realizar eventos recreo deportivos con la población víctima del conflicto armado en los diferentes municipios del departamento."/>
            <filter val="Realizar festivales deportivos departamentales de las escuelas de formación."/>
            <filter val="Realizar festivales impulsando nuevas tendencias deportivas."/>
            <filter val="Realizar foros y encuentros sectoriales y académicos en el marco del plan maestro regional en seguridad, defensa y justicia."/>
            <filter val="Realizar Gestión de proyectos a nivel local y nacional, y seguimiento y control a la ejecución de proyectos."/>
            <filter val="Realizar intervenciones de vigilancia epidemiológica a brotes, epidemias en el departament"/>
            <filter val="Realizar jornadas de bienestar animal"/>
            <filter val="Realizar Jornadas de Bienestar Animal en los 116 municipios del departamento."/>
            <filter val="Realizar jornadas de capacitación a los municipios para la elaboración de la Estrategia municipal de respuesta ante eventos de desastres."/>
            <filter val="Realizar jornadas de capacitación a los municipios para la elboración de los PMGRD"/>
            <filter val="Realizar jornadas de divulgación con las juntas de acción comunal y CMGRD"/>
            <filter val="Realizar jornadas de divulgación mediante la articulación con los cuerpos operativos a las juntas de acción comunal, colegios y Consejos Municipales para la Gestión del Riesgo de Desastres"/>
            <filter val="Realizar juegos deportivos o encuentros para comunales y campesinos."/>
            <filter val="Realizar la administración del objetivo 1."/>
            <filter val="Realizar la administración del objetivo 2."/>
            <filter val="Realizar la administración del proyecto"/>
            <filter val="Realizar la administración del proyecto Objetivo3"/>
            <filter val="Realizar la captura de la información de las diferentes Redes prestadoras y el reporte oportuno a las plataformas."/>
            <filter val="Realizar la caracterización de la población mayor del departamentodesde el enfoque de salud, social, ambiental, económico y antropológico."/>
            <filter val="Realizar la caracterización en los municipios con población habitante en situación de calle y Población Privada de la Libertad en el departamento de Cundinamarca"/>
            <filter val="Realizar la concurrencia de Lactancia materna para el Departamento."/>
            <filter val="Realizar la Conformación de redes de apoyo comunitario a la lactancia materna y la alimentación infantil."/>
            <filter val="Realizar la construcción e implementación de la estrategia de internacionalización del departamento."/>
            <filter val="Realizar la construcción, adecuación o instalación de reservorio de agua según sea el caso"/>
            <filter val="Realizar la convocatoria a Provincias beneficiadas"/>
            <filter val="Realizar la gestion administrativa y financiera de la direccion de salud publica del departamento de Cundinamarca"/>
            <filter val="Realizar la implementación de la estrategia IAMII en las ESES a través del acompañamiento técnico, capacitación y asesoría."/>
            <filter val="Realizar la implementación de las salas de lactancia materna."/>
            <filter val="Realizar la implementación del Programa Madre Canguro en las ESES del Departamento, mediante el fortalecimiento de capacidades en el talento humano."/>
            <filter val="Realizar la planeación operativa, pedagógica, metodológica y financiera del proyecto"/>
            <filter val="Realizar la promoción e implementación de los manuales de accesibilidad y planes integrales de accesibilidad"/>
            <filter val="Realizar la sistematización de la información para la generación de bases de datos sobre la muestra"/>
            <filter val="Realizar la supervisión del Proyecto"/>
            <filter val="Realizar la transferencia de los recursos realizados a los 116 municipios del departamento."/>
            <filter val="Realizar la Transferencia de recursos de ley al Hospital Universitario de la samaritana de Cundinamarca."/>
            <filter val="Realizar las acciones sectoriales e intersectoriales en la promoción de entornos saludables y el diagnóstico y tratamiento de las Arbovirosis y las Leishmaniasis"/>
            <filter val="Realizar las actividades requerifas para el aseguramiento de la calidad del laboratorio para garantizar la validez de los resultados emitidos"/>
            <filter val="Realizar las reuniones de la submesa de persona mayor, articulada con las entidades para la concertación de acciones"/>
            <filter val="Realizar las sesiones ordinarias del consejo territorial de salud ambiental que están dadas por norma."/>
            <filter val="Realizar levantamientos topográficos de precisión en desarrollo del proceso de saneamiento y formalización de la propiedad de predios baldíos y fiscales (urbana y rural)."/>
            <filter val="Realizar los estudios técnicos y conservación catastral (certificados plano predial catastral, avalúos y R1.R2) para el saneamiento de la titulación predial"/>
            <filter val="Realizar los estudios y diseños para la construcción de los CRIR."/>
            <filter val="Realizar los Juegos Deportivos Departamentales."/>
            <filter val="Realizar los Juegos Intercolegiados en el departamento."/>
            <filter val="Realizar mantenimiento correctivo de bancos de maquinaria"/>
            <filter val="Realizar mantenimiento, adecuación y dotación de infraestructura turística que respondan a los contextos territoriales."/>
            <filter val="Realizar mesas de trabajo a nivel Nacional y Departamental con los diferentes actores."/>
            <filter val="Realizar mesas de trabajo con EAPB, DDS y Aseguramiento con el fin de articular acciones para el seguimiento de casos de Sifilis gestacional en el departamebto"/>
            <filter val="Realizar muestras empresariales"/>
            <filter val="Realizar protocolos conjuntos para garantizar la judicialización efectiva y disminuir la inseguridad en la región Bogotá-Cundinamarca"/>
            <filter val="Realizar ruedas de negocio por provincia para el fortalecimiento de la comercialización de los productos de las organizaciones de mujeres constituidas en el Territorio."/>
            <filter val="Realizar seguimiento a casos positivos, sus contactos estrechos, casos sospechosos y probables de COVID 19."/>
            <filter val="Realizar seguimiento a la estructuracion de las regionales de salud, con relacion a los programas y proyectos de la direccion de salud publica del departamento de Cundinamarca"/>
            <filter val="Realizar seguimiento a la implementación del plan de trabajo y el cumplimiento de metas establecidas para conformar las regiones salud"/>
            <filter val="Realizar seguimiento a las IPS y los municipios en lo definido en la resolución para actividades de PyD en salud y la afiliación de la población no asegurada."/>
            <filter val="Realizar seguimiento en la implementación de las líneas estratégicas del plan departamental y nacional hacia el fin de la tuberculosis 2016 -2025 en los municipios priorizados en el departamento"/>
            <filter val="Realizar seguimiento y evaluación de desempeño del SOGC en las 14 regiones de salud con base en los parámetros definidos para la vigencia."/>
            <filter val="Realizar seguimientos a la ejecución de acciones de protección específica y detección temprana a través de las acciones de concurrencia en salud mental, con base a los lineamientos en salud mental"/>
            <filter val="Realizar selección y capacitación equipo de trabajo y del equipo satélite"/>
            <filter val="Realizar Talleres de capacitación y sensibilización a las comunidades"/>
            <filter val="Realizar talleres lúdicos educativos en Derechos Humanos"/>
            <filter val="Realizar talleres, capacitaciones, foros"/>
            <filter val="Realizar talleres, capacitaciones, foros y otros eventos de socialización y pedagogía."/>
            <filter val="Realizar talleres, capacitaciones, foros, etc."/>
            <filter val="Realizar trabajos de reforestacion, revegetalización y/o restauración en los corredores seleccionados"/>
            <filter val="Realizar Transferencias de recursos de ley a COLCIENCIAS."/>
            <filter val="Realizar Transferencias de recursos de ley a los tribunales de ética de enfermería"/>
            <filter val="Realizar Transferencias de recursos de ley a los tribunales de ética de médica y odontológica"/>
            <filter val="Realizar un diagnóstico de las metas del plan de desarrollo articuladas al plan nacional y política pública nacional para la gestión del riesgo de desastres"/>
            <filter val="Realizar un diagnóstico que permita conocer de primera mano el estado actual de la comunidad educativa frente al uso de las TIC"/>
            <filter val="Realizar un evento de lanzamiento y cierre público del estudio con medios de comunicación y cooperantes."/>
            <filter val="Realizar un pilotaje en un (1) municipio de Cundinamarca, aplicando todas las estrategias construidas en el observatorio y la política publica"/>
            <filter val="Realizar un proceso de alfabetización digital a la comunidad educativa a través de una estrategia de Formación de Formadores"/>
            <filter val="Realizar un proceso de sensibilización a la comunidad educativa sobre el impacto de las TIC en el mundo moderno"/>
            <filter val="Realizar vacaciones recreo deportivas."/>
            <filter val="Realizar vacunación rutinaria antirrábica de perros y gatos en los 116 municipios en las zonas rurales y urbanas para la prevención de la rabia animal"/>
            <filter val="Realizar vigilancia entomológica en los municipios identificados con presencia de vectores de interés en salud pública (Aedes, Lutzomyia, Triatominos, Anopheles, entre otros)"/>
            <filter val="Realizar vigilancia epidemiológica por exposición a organofosforados en la población trabajadora informal."/>
            <filter val="Realizar visitas de asistencia técnica a los entes territoriales para la detección temprana de riesgos asociados a Diabetes en población de 20 a 69 años"/>
            <filter val="Realizar visitas de asistencia técnica a los entes territoriales para la detección temprana de riesgos asociados a hipertensión en población de 20 a 69 años."/>
            <filter val="Realizar visitas de asistencia técnica a los entes territoriales para la promoción de estilos de vida saludables a la población en todos los momentos del curso de vida."/>
            <filter val="Realizar visitas de I.V.C. a establecimientos farmaceuticos,tiendas naturistas y otros"/>
            <filter val="Realizar visitas de I.V.C. en la gestion de los recursos del sector salud municipal."/>
            <filter val="Realizar visitas de I.V.C.en el marco del SGSSS"/>
            <filter val="Realizar Visitas de Inspección, Vigilancia y Control para el manejo de Los Medicamentos de Control Especial a los prestadores de Servicios de salud y establecimientos farmaceuticos en el Departamento"/>
            <filter val="Realizar Visitas y seguimiento de IVC a sistemas de abastecimiento inscritos a demanda."/>
            <filter val="Recolección, tabulación, desarrollo de indicadores , procesamiento y análisis de datos e información sobre el bienestar y felicidad"/>
            <filter val="Recolectar y analizar información"/>
            <filter val="Reconocimiento a la implementación de proyectos para la formación de una cultura ambiental"/>
            <filter val="Reconversión tecnológica y productiva en el sector panelero"/>
            <filter val="Recopilar información para elaboración de mapa de riesgo."/>
            <filter val="Recuperación de los caminos de tradición histórica"/>
            <filter val="Redacción de Informes de Auditoría"/>
            <filter val="Redes de servicios públicos domiciliarios"/>
            <filter val="Reemplazo de estufas de gas de baja eficiencia"/>
            <filter val="Reemplazo de estufas de gas natural de baja eficiencia"/>
            <filter val="Reforestar y proteger las áreas degradadas"/>
            <filter val="Registros y certificados - Intervención"/>
            <filter val="Rehabilitación Psicosocial en el marco de la implementación del Acuerdo de paz"/>
            <filter val="rendicion de cuentas"/>
            <filter val="Reporte SIVISALA a nivel municipal a través del desarrollo de capacidades de personal a cargo."/>
            <filter val="Rescate de hallazgos y preservación de espacios y áreas arqueológicas."/>
            <filter val="Restauración y pago por servicios ambientales"/>
            <filter val="Reuniones participativas."/>
            <filter val="RUNT"/>
            <filter val="Saneamiento, Legalización y Titulación de predios."/>
            <filter val="Se fortalecerán 6 destinos en: *Productos turísticos: gastronomía, artesanía, entre otros"/>
            <filter val="Seguimiento a la articulación de las IED"/>
            <filter val="SEGUIMIENTO A LA EJECUCIÓN E INVERSIÓN DE LOS RECURSOS"/>
            <filter val="Seguimiento a la entrega de ayudas humanitarias"/>
            <filter val="Seguimiento a la identificación de las potencialidades de los estudiantes de grado once mediante la elección de su proyecto de vida"/>
            <filter val="Seguimiento a la Operación de Dinámicas de Competitividad"/>
            <filter val="SEGUIMIENTO DEL PROYECTO"/>
            <filter val="Seguimiento en el sistema virtual como espacio de oferta laboral para las personas con discapacidad"/>
            <filter val="SEGUIMIENTO EN LA DETERMINACION DE LA ALTERNATIVA"/>
            <filter val="Seguimiento por parte de interventoría"/>
            <filter val="Seguimiento y apoyo a la operación de proyectos"/>
            <filter val="Seguimiento y apoyo al fortalecimiento de instancias de coordinación regional"/>
            <filter val="Seguimiento, monitoreo, control y apoyo a la Supervisiòn o interventoria, consultoria del Programa de Alimentación Escolar."/>
            <filter val="Selección de los beneficiarios y entrega de los recursos"/>
            <filter val="Seleccionar las metodologías adecuadas para apropiación de la cultura de innovación en el departamento"/>
            <filter val="Seleccionar, caracterizar y georreferenciar las familias que van a beneficiarse del ejercicio de intercambio y transferencia de conocimiento en protocolos COVID 19 Y riesgo de violencias basadas en género"/>
            <filter val="Sensibilización a los actores locales para la protección frente al abuso generado por el trabajo infantil"/>
            <filter val="Sensibilización de quinientos (500) actores de la cadena productiva de la guadua sobre el uso, manejo y aprovechamiento de la guadua."/>
            <filter val="Sensibilización y capacitación mediante la gestión del principio de humanización en el marco de DDHH,"/>
            <filter val="Servicio de internet para las IED de los municipios no certificados del departamento de Cundinamarca"/>
            <filter val="SERVICIO DE MENSAJERÍA"/>
            <filter val="Servicio de tecnología aprobado por SecTic"/>
            <filter val="Servicio para la promoción de la seguridad, paz y convivencia ciudadana en el departamento de Cundinamarca"/>
            <filter val="Servicios: alojamiento, Guianza, seguridad."/>
            <filter val="SIEMBRA DE UN MILLÓN DE ÁRBOLES"/>
            <filter val="Sistema de Control Interno"/>
            <filter val="Sistema de Información Turística SITUR-(Pasivos Exigibles)"/>
            <filter val="Sistema de monitoreo y análisis de conflictividades"/>
            <filter val="Sistemas de información Integrado para el Control Interno Municipa"/>
            <filter val="Sistemas de información Integrado para el Control Interno Municipal"/>
            <filter val="Sistemas silvopastoriles intensivos"/>
            <filter val="Sistematización de la información del Programa de Alimentación Escolar"/>
            <filter val="SOCIALIZACIÓN DE LA ESTRATEGIA AL SECTOR PRIVADO."/>
            <filter val="Socialización de proyecto"/>
            <filter val="Socialización del instrumento ."/>
            <filter val="Socializar avances y resultados"/>
            <filter val="Socializar con el sistema departamental la estrategia departamental de respuesta ante eventos de desastres."/>
            <filter val="Socializar con el sistema el plan departamental para la gestión del riesgo"/>
            <filter val="Socializar el proyecto con la comunidad del municipio beneficiario sobre las bondades de este tipo de infraestructura específica para la población joven."/>
            <filter val="Socializar la Política Publica de Protección y Bienestar Animal"/>
            <filter val="Soportar la infraestructura tecnológica de los Centros de Datos principal y alterno"/>
            <filter val="Soportar la infraestructura tecnológica plataformas corporativas"/>
            <filter val="Soportar la tecnología de red de usuario final"/>
            <filter val="Soportar la tecnología de red de usuario final en la red de salud departamental"/>
            <filter val="Soportar la tecnología de red troncal"/>
            <filter val="Soportar tecnológicamente los centros interactivos digitales"/>
            <filter val="Soportar, la tecnología de red troncal en la red de salud departamental"/>
            <filter val="Soporte gestión contractual"/>
            <filter val="Soporte Operativo de los eventos"/>
            <filter val="Soporte, mantenimiento, actualización de las plataformas habilitadoras."/>
            <filter val="Soporte, mantenimiento, actualización de Sistemas de información."/>
            <filter val="Subsidio para conectividad"/>
            <filter val="Suministrar activos productivos a la poblaciònrural"/>
            <filter val="Suministrar complemento alimentario jornada mañana/ jornada tarde  para niñas, niños beneficiados con el programa PAE REGULAR"/>
            <filter val="Suministrar complemento alimentario jornada mañana/ jornada tarde para niñas, niños, beneficiados con el PAE regular."/>
            <filter val="Suministrar complemento alimentario tipo almuerzo  para  adolescentes del programa PAE - JORNADA  ÚNICA"/>
            <filter val="Suministrar complemento alimentario tipo almuerzo para adolescentes del programa PAE - JORNADA UNICA"/>
            <filter val="Suministrar complementos alimentarios para niños, niñas beneficiados con el programa PAE –RACIÓN PREPARADA EN CASA, Total complementos: 555.000."/>
            <filter val="Suministrar maquinaria, equipos."/>
            <filter val="SUMINISTRO E INSTALACIÓN DE SISTEMAS DE ENERGÍAS RENOVABLES"/>
            <filter val="Suministro e instalación de viviendas prefabricadas"/>
            <filter val="Suministro e instalación de viviendas prefabricadas rurales"/>
            <filter val="Suministro e instalación de viviendas urbanas o rurales prefabricadas"/>
            <filter val="Suministro e instalación de viviendas urbanas prefabricadas"/>
            <filter val="Suministro e instalación de viviendas urbanas y rurales prefabricadas VIP y VIS"/>
            <filter val="Suministro, Dotación, Montaje e Instalación de elementos para la realización de acciones de prevención y mitigación."/>
            <filter val="Suministros Complementos nutricionales o almuerzo adolescentes"/>
            <filter val="Suministros Complementos nutricionales o almuerzo para niños, niñas"/>
            <filter val="SUPERVISION"/>
            <filter val="Supervisión / Interventoria"/>
            <filter val="Supervisión para la ejecución del convenio y entrega del producto"/>
            <filter val="Talleres dirigidos a personas mayores, cuidadores y sus familias incluyendo población VCA, para crear y fortalecer las redes de apoyo primarias y secundarias"/>
            <filter val="Talleres lúdico educativos en DDHH."/>
            <filter val="Técnicas de Auditoría"/>
            <filter val="Trabajo colaborativo entre los gremios, la institucionalidad y la ciudadanía de las actividades ilícitas para proteger la niñez contra el ESCNNA"/>
            <filter val="Tramitar el pago de cartera por la atención al COVID-19 para la PPNA y extranjera, conglomerados y poblacion a cargo del ente territorial."/>
            <filter val="Tramitar el pago de cartera por prestación de servicios a la PPNA y extranjera, incluida la PVCA – Sin respaldo contractual."/>
            <filter val="Tramitar los contratos de Prestaciones de Salud a la PPNA y extranjera, incluida la PVCA con enfoque diferencial."/>
            <filter val="Transferencia de dos (2) paquetes tecnológicos para el desarrollo de carbón activado y laminados de Guadua"/>
            <filter val="TRANSFERENCIA RECURSOS FINANCIEROS A LOS MUNICIPIOS PARA EL ASEGURAMIENTO DE LA PRESTACION DE LOS SERVICIOS PUBLICOS DE ACUEDUCTO, ALCANTARILLADO Y ASEO, DENTRO DEL PLAN DEPARTAMENTAL DE AGUA PAP - PDA DE CUNDINAMARCA."/>
            <filter val="Transferir de tecnología a las organizaciones del sector agropecuario"/>
            <filter val="TRANSFERIR RECURSOS AL EJECUTOR EN EL CUMPLIMIENTO DE LA SENTENCIA DEL RIO BOGOTÁ PARA LA CONSTRUCCIÓN DE LA PTAR CANOAS."/>
            <filter val="TRANSFERIR RECURSOS AL FIA ASIGNADOS AL PLAN DEPARTAMENTAL DE AGUA PAP - PDA DE CUINDINAMARCA, EJECUTADOS POR EL GESTOR -SIN SITUACION DE FONDOS"/>
            <filter val="TRANSFERIR RECURSOS AL FIA ASIGNADOS AL PLAN DEPARTAMENTAL DE AGUA PAP - PDA DE CUNDINAMARCA, EJECUTADOS POR EL GESTOR - CON SITUACION DE FONDOS - SSF"/>
            <filter val="TRANSFERIR RECURSOS AL GESTOR ASIGNADOS AL PLAN DEPARTAMENTAL DE AGUA PAP - PDA DE CUINDINAMARCA, EJECUTADOS POR EL GESTOR - CON SITUACIÓN DE FONDOS"/>
            <filter val="TRANSPORTAR LOS ELEMENTOS RECOLECTADOS"/>
            <filter val="TRANSPORTE"/>
            <filter val="Transporte multimodal de pasajeros y de carga"/>
            <filter val="Traslado de la infraestructura logística a los diferentes municipios."/>
            <filter val="Traslado de redes"/>
            <filter val="Una &quot;Caja de Herramientas &quot; para la participación"/>
            <filter val="una convocatoria bianuan de estímulos a las experiencias participativas exitosas"/>
            <filter val="Una escuela virtual de democracia ParticipApp"/>
            <filter val="Uso de energía solar para el calentamiento de agua"/>
            <filter val="Verificación de los insumos adquiridos"/>
            <filter val="Verificación del sistema de información y equipos"/>
            <filter val="Verificar el cumplimiento de requisitos de los postulantes a los créditos condenables de alto nivel."/>
            <filter val="Vinculación del personal investigativo."/>
            <filter val="Vincular a personas entre profesionales y personal de apoyo; el deporte, la recreación y el aprovechamiento del tiempo libre."/>
            <filter val="Vincular al proceso de seguimiento, validación y evaluación del modelo de transferencia de conocimiento a representantes de las alcaldías y referentes técnicos de los municipios."/>
            <filter val="Vincular instructores anualmente para el desarrollo de los espacios de deporte formativo en sus áreas rurales y urbanas."/>
            <filter val="Vincular personas en los espacios de actividad física y recreación priorizando a mujeres cabeza de hogar, población victima y población diversamente hábil."/>
          </filters>
        </filterColumn>
      </autoFilter>
    </customSheetView>
    <customSheetView guid="{EA2CD2D0-9A84-4745-A276-4DC1CA81CB9E}" filter="1" showAutoFilter="1">
      <pageMargins left="0.7" right="0.7" top="0.75" bottom="0.75" header="0.3" footer="0.3"/>
      <autoFilter ref="A3:BG4702">
        <filterColumn colId="4">
          <filters>
            <filter val="P&gt;296178"/>
            <filter val="P&gt;297465"/>
            <filter val="P&gt;297742"/>
            <filter val="p&gt;298125"/>
            <filter val="p&gt;298277"/>
            <filter val="p&gt;298417"/>
            <filter val="P&gt;298420"/>
          </filters>
        </filterColumn>
      </autoFilter>
    </customSheetView>
    <customSheetView guid="{EFE1A329-CC37-49AD-9CA1-DFBF77B74173}" filter="1" showAutoFilter="1">
      <pageMargins left="0.7" right="0.7" top="0.75" bottom="0.75" header="0.3" footer="0.3"/>
      <autoFilter ref="A3:BG4901">
        <filterColumn colId="11">
          <filters>
            <filter val="1135"/>
          </filters>
        </filterColumn>
      </autoFilter>
    </customSheetView>
    <customSheetView guid="{4908CC79-8797-42CA-B79F-150236CF4062}" filter="1" showAutoFilter="1">
      <pageMargins left="0.7" right="0.7" top="0.75" bottom="0.75" header="0.3" footer="0.3"/>
      <autoFilter ref="A3:BG4662">
        <filterColumn colId="1">
          <filters blank="1">
            <filter val="AGRICULTURA Y DESARROLLO RURAL"/>
            <filter val="AMBIENTE Y DESARROLLO SOSTENIBLE"/>
            <filter val="CIENCIA, TECNOLOGÍA E INNOVACIÓN"/>
            <filter val="COMERCIO, INDUSTRIA Y TURISMO"/>
            <filter val="CULTURA"/>
            <filter val="DEPORTE Y RECREACIÓN"/>
            <filter val="EMPLEO PÚBLICO"/>
            <filter val="Gobierno teritorial"/>
            <filter val="GOBIERNO TERRITORIAL"/>
            <filter val="INCLUSIÓN SOCIAL Y RECONCILIACIÓN"/>
            <filter val="INFORMACIÓN ESTADÍSTICA"/>
            <filter val="INTERIOR"/>
            <filter val="JUSTICIA Y DEL DERECHO"/>
            <filter val="MINAS Y ENERGÍA"/>
            <filter val="ORGANISMOS DE CONTROL"/>
            <filter val="PLANEACIÓN"/>
            <filter val="PRESIDENCIA DE LA REPÚBLICA"/>
            <filter val="SALUD Y PROTECCIÓN SOCIAL"/>
            <filter val="TECNOLOGÍAS DE LA INFORMACIÓN Y LAS COMUNICACIONES"/>
            <filter val="TRABAJO"/>
            <filter val="TRANSPORTE"/>
            <filter val="VIVIENDA, CIUDAD Y TERRITORIO"/>
          </filters>
        </filterColumn>
        <filterColumn colId="11">
          <filters>
            <filter val="1108"/>
            <filter val="1197.01"/>
            <filter val="1197.02"/>
            <filter val="1197.03"/>
            <filter val="1197.04"/>
            <filter val="1197.B"/>
            <filter val="6108"/>
          </filters>
        </filterColumn>
      </autoFilter>
    </customSheetView>
    <customSheetView guid="{7345CBBA-F4D0-4C55-969F-8AFA442EE7EA}" filter="1" showAutoFilter="1">
      <pageMargins left="0.7" right="0.7" top="0.75" bottom="0.75" header="0.3" footer="0.3"/>
      <autoFilter ref="A3:BQ5643">
        <filterColumn colId="4">
          <filters>
            <filter val="P&gt;296178"/>
            <filter val="P&gt;297465"/>
            <filter val="P&gt;297742"/>
            <filter val="P&gt;298090"/>
            <filter val="p&gt;298125"/>
            <filter val="p&gt;298277"/>
            <filter val="p&gt;298417"/>
          </filters>
        </filterColumn>
        <filterColumn colId="6">
          <filters blank="1">
            <filter val="Actividad"/>
            <filter val="PRODUCTO"/>
          </filters>
        </filterColumn>
        <filterColumn colId="23">
          <filters blank="1">
            <filter val="&quot;Adquirir equipos, maquinaria, elementos e insumos para el fortalecimiento de la transferencia de tecnologìa y asistencia técnica_x000a_&quot;"/>
            <filter val="&quot;Asistencia Técnica en el talento humano para la implementación de la estrategia Cundinamarca más sonriente en 60 municipios&quot;"/>
            <filter val="&quot;Implementar las directrices institucionales, para la aplicación_x000a_de los mecanismos alternativos de solución de conflictos en el_x000a_departamento&quot;"/>
            <filter val="&quot;Implementar un plan de estímulos a los municipios y sus entidades_x000a_descentralizadas con mejores prácticas en contracción estatal.&quot;"/>
            <filter val="&quot;Realizar acciones de IVC (Inspección, Vigilancia y Control) sanitario para atender la emergencia de los factores de riesgo que afectan la salud humana y elcontrol de las zoonosis."/>
            <filter val="&quot;Realizar concurrencia a través de las Empresas Sociales del Estado en intervenciones de promoción y_x000a_fomento de la salud bucal.&quot;"/>
            <filter val="&quot;Suscribir convenios con los municipios y facultades de_x000a_derecho de Universidades Públicas y/o Privadas, para que_x000a_los estudiantes de consultorio jurídico brinden asistencia jurídica_x000a_a los ciudadanos de los municipios del Departamento de_x000a_Cundinamarca&quot;"/>
            <filter val=". La Mesa Técnica de Seguimiento a Indicadores, PP y la implementación del Modelo Integrado de Transparencia."/>
            <filter val="1. Un sistema departamental de participación ciudadana"/>
            <filter val="1. Una rendición de cuentas anual."/>
            <filter val="2. 2 Giras anuales de visita a los 116 M/pios"/>
            <filter val="2. 500.000 ciudadanos capacitados Tics"/>
            <filter val="2. Implementar un plan articulación de espacios y de la representatividad comunitaria"/>
            <filter val="3.- 3 ferias de servicio al ciudadano anuales"/>
            <filter val="3. Un plan de medios Mass, A y RS (Medios Masivos, Alternativos y redes Sociales)"/>
            <filter val="4. 10.000 Estudiantes de los grados 10° y 11°, Formación Democracia Participativa ( D.P.)."/>
            <filter val="4. MIC - Metodo Integrado de Transparencia Implementado"/>
            <filter val="5. Un plan de reinducción maestros sociales Democracia Particiipativa (D.P."/>
            <filter val="5000 organismos comunales con capacidades de gestión administración y desarrollo"/>
            <filter val="Acciones de seguimiento y control a las dotaciones entregadas a las IED"/>
            <filter val="Acciones para fortalecer competencias en los resultados de Pruebas Saber"/>
            <filter val="Acciones para fortalecer los procesos educativos de las IED"/>
            <filter val="Acciones para garantizar el buen funcionamiento de la SEC"/>
            <filter val="ACCIONES PARA LA PRESTACIÓN DEL SERVICIO EDUCATIVO CON PRIVADOS Y/O CONFESIONES RELIGIOSAS"/>
            <filter val="Acompañamiento a los consejos de seguridad y orden público departamental y municipal"/>
            <filter val="Acompañamiento a los docentes en referentes técnicos de educación inicial, desde los componentes establecidos por el MEN para la atención integral a los niños y niñas de primera infancia."/>
            <filter val="Acompañamiento a los planes de seguridad de convivencia ciudadana municipales"/>
            <filter val="acompañamiento al 100 por ciento de procesos electorales"/>
            <filter val="Acompañamiento en la actualizacion de los PEI en las IED."/>
            <filter val="Acompañamiento psicosocial para la elaboración de informes de hechos victimizantes ante la JEP"/>
            <filter val="Acompañamiento técnico a la Secretaría de la Mujer del departamento para la implementación de la estrategia para la defensa delos derechos de la mujer."/>
            <filter val="Acompañamiento Técnico Intercambio de aprendizajes y plan padrino para el proceso de organización de Operadores Turísticos"/>
            <filter val="Acompañamiento técnico, intercambio de aprendizajes y plan padrino para la consolidación de los 5 centros piloto (Ubaque-Ubalá-Venecia-Anolaima-La Peña) y la implementación de nuevas posadas."/>
            <filter val="Acompañamiento y asesoramiento a Comites de Justicia Transicional"/>
            <filter val="Acompañamiento y asesoría para el mantenimiento, actualizacion y certificación de los procesos de la Secretaria de Educación."/>
            <filter val="Acompañamiento y asistencia técnica para que los actores del territorio construyan de manera conjunta, y articulada los planes estratégicos de turismo"/>
            <filter val="Acompañamiento, cofinanciación y acciones para adecuación de sus viviendas"/>
            <filter val="Acompañamiento, seguimiento y evaluación para la educación inclusiva para adolescentes y jóvenes"/>
            <filter val="Acompañamiento, seguimiento y evaluación para la educación inclusiva para niños y niñas"/>
            <filter val="Acompañar a los consejos de seguridad y orden público municipal y departamental"/>
            <filter val="Acompañar en la priorización de proyectos"/>
            <filter val="Acompañar la creación del Esquema asociativo"/>
            <filter val="Acompañar la definición de la metodología para el desarrollo de los esquemas asociativos"/>
            <filter val="Acopio de información, documentación e investigación para la construcción del guion científico."/>
            <filter val="Activar la mesa técnica de revisión del Código departamental de Policía"/>
            <filter val="Actividad 2: Aplicaciones web soportadas en la plataforma tecnológica y de los datos y la información levantada y a procesar para su publicación."/>
            <filter val="ACTIVIDAD 2:_x000a__x000a_Adquisición de herramientas tecnológicas."/>
            <filter val="Actividades de acompañamiento en proyectos de habilidades para la vida con oportunidades"/>
            <filter val="Actualización de la política pública de mujer y equidad de género."/>
            <filter val="Actualización de las plataformas de información del sistema SAGA"/>
            <filter val="Actualizacion de Rutas y protocolos"/>
            <filter val="Actualización del banco de iniciativas juveniles, y promoción de la oferta institucional."/>
            <filter val="Actualización y ejecución del sotftware involucrado en el proceso."/>
            <filter val="Actualizar e implementar el plan de acción de acuerdo con el diagnóstico de la política pública y el plan de Desarrollo Cundinamarca ¡Región de que Progresa!"/>
            <filter val="Actualizar e implementar la Politica publica de gestión del riesgo de desastres ."/>
            <filter val="Actualizar la estrategia departamental de respuesta ante eventos de desastres"/>
            <filter val="Actualizar la infraestructura computacional de usuario final"/>
            <filter val="Adecuación de espacios para fortalecer la seguridad en el departamento de Cundinamarca"/>
            <filter val="Adecuación de infraestructura con equipamiento tecnológico y radiocomunicaciones del Centro de información y Telecomunicaciones CITEL."/>
            <filter val="Adecuación de infraestructura hospitalaria de Nivel 3 ecosostenibles de alta complejidad"/>
            <filter val="Adecuación de la malla vial."/>
            <filter val="Adecuación física del centro de atención a personas consumidoras de SPA"/>
            <filter val="Adecuación física en centros de protección a personas con discapacidad mental y cognitiva de la Beneficencia de Cundinamarca"/>
            <filter val="Adecuación física en centros de protección a personas mayores de la Beneficencia de Cundinamarca"/>
            <filter val="ADECUACIÓN INSTALACIONES FISICAS RECAUDO IMPUESTO VEHÍCULO Y REGISTRO"/>
            <filter val="Adecuación para las autoridades de seguridad y orden público."/>
            <filter val="Adecuación para las casas de justicia"/>
            <filter val="Adecuación para las corporaciones municipales y/o casas de gobierno."/>
            <filter val="Adecuaciones e instalaciones de suministros ambientales"/>
            <filter val="Adecuar y dotar de infraestructura de centros transitorios y CAE"/>
            <filter val="Adecuar y dotar la infraestructura de centros transitorios y CAES"/>
            <filter val="Adelantar acciones de impacto social y de bienestar que reduzcan el impacto del riesgo."/>
            <filter val="Adelantar acciones de IVC a sujetos y establecimientos susceptibles de vigilancia."/>
            <filter val="Adelantar acciones de seguimiento a las actividades comerciales e industriales para la reducción de factores de riesgo sanitario que afectan la salud de la población."/>
            <filter val="Adelantar actividades de transferencia de tecnología en lo regional, local a pequeños y medianos productores"/>
            <filter val="Adelantar investigaciones, diagnóstico o caracterizaciones en temas ecológicos y ambientales.)."/>
            <filter val="Adjudicar equipos a las sedes educativas."/>
            <filter val="Adjudicar y entregar 1.500 Estímulos"/>
            <filter val="Administrar el FED"/>
            <filter val="ADQUIRIR DE INFRAESTRUCTURA TECNOLÓGICA"/>
            <filter val="Adquirir elementos que permita facilitar la comunicación y la difusión de encuentros y actividades de participación."/>
            <filter val="Adquirir elementos que permitan facilitar la comunciación y la difusión de encuentros y actividades de participación"/>
            <filter val="Adquirir elementos que permitan facilitar la comunciación y la difusión de encuentros y actividades de participación."/>
            <filter val="Adquirir elementos que permitan facilitar la comunicación y la difusión de encuentros y actividades de participación."/>
            <filter val="Adquirir elementos que permitar facilitar la comunciación y la difusión de encuentros y actividades de participación."/>
            <filter val="Adquirir elementos que permitir facilitar la comunicación y la difusión de encuentros y actividades de participación."/>
            <filter val="ADQUIRIR EQUIPOS"/>
            <filter val="Adquirir equipos de Unidades de Calidad."/>
            <filter val="Adquirir equipos e insumos de la red de frio para la atención de los eventos de interés en salud pública."/>
            <filter val="Adquirir equipos para el City Gate (Descompresión y Almacenamiento)."/>
            <filter val="ADQUIRIR INFRAESTRUCTURA TECNOLÓGICA"/>
            <filter val="Adquirir la tecnología biomédica según se requiera para la mejora continua del laboratorio"/>
            <filter val="Adquirir los enseres y equipos de oficina para el buen funcionamiento de la SEC"/>
            <filter val="Adquirir los servicios necesarios para conservar los bienes muebles e inmuebles de la Secretaría de Educación"/>
            <filter val="Adquirir un vehículo para el manejo humanitario de poblaciones"/>
            <filter val="Adquirir unidad móvil quirúrgica veterinaria y dotación para el mismo"/>
            <filter val="Adquirir y entregar el mobiliario a dotar para las sedes educativas"/>
            <filter val="Adquisición de 2 vehículos de respuesta inmediata y personal de apoyo para la atención de emergencias y desastres"/>
            <filter val="Adquisición de accesorios, elementos y trajes para grupos folclóricos y/o de música conformados por personas mayores de 60 años de los municipios del departamento de Cundinamarca."/>
            <filter val="Adquisición de bienes y servicios"/>
            <filter val="Adquisición de cartográfia"/>
            <filter val="Adquisición de equipos"/>
            <filter val="ADQUISICIÓN DE INSUMOS"/>
            <filter val="Adquisición de las ayudas técnicas"/>
            <filter val="Adquisicion de material publicitario con el fin de promover el reconocimiento de las acciones que se realizan en temas de valores y derechos de niños , niñas y adolescentes"/>
            <filter val="Adquisición de materiales didácticos para la implementación y fortalecimiento de modelos y estrategias de aprendizaje para educación inclusiva"/>
            <filter val="ADQUISICION DE PREDIOS"/>
            <filter val="ADQUISICIÓN EQUIPO DE LABORATORIO"/>
            <filter val="Adquisición predial y plan de reasentamiento y reconocimiento."/>
            <filter val="Adquisición predial y plan de reasentamiento y renocimiento."/>
            <filter val="Adquision de elementos e insumos para las instituciones educativas del Departamento"/>
            <filter val="Afiliación y pago al sistema general de riesgos laborales"/>
            <filter val="Ajustar la estrategia de reconstruccion del tejido social al marco del posconflicto y la memoria historica"/>
            <filter val="Ajuste y actualización de documentos"/>
            <filter val="alcanzar el 3% del presupuesto total ejecutado destinado a proyectos de inversión comunales"/>
            <filter val="alcanzar el 8 % del total ejecutado anual destinado a presupuestos participativos"/>
            <filter val="Alianzas interinstitucionales con actores competentes en bienestar y protección animal."/>
            <filter val="ALMACENAMIENTO"/>
            <filter val="Alternativas de uso para los suelos de protección por riesgo"/>
            <filter val="ambiental"/>
            <filter val="Ampliación o crecimiento en licenciamiento y/o infraestructura de plataformas"/>
            <filter val="Ampliación o crecimiento en licenciamiento y/o infraestructura de Sistemas de Información"/>
            <filter val="Análisis y diseño de la arquitectura de datos."/>
            <filter val="Aplicar la normatividad para la transferencia de recursos de la seguridad social del creador y gestor cultural (ley 666 de 2001)"/>
            <filter val="Aportar recursos al ICCU para la construcción de adecuaciones hospitalarias Nivel 1 ecosostenibles de baja complejidad"/>
            <filter val="Aportar recursos al ICCU para la interventoría de la adecuación de infraestructuras hospitalarias Nivel 1 ecosostenibles de baja complejidad"/>
            <filter val="Aportar recursos al ICCU para los estudios y diseños de adecuaciones hospitalarias Nivel 1 ecosostenibles de baja complejidad"/>
            <filter val="Aportar recursos económicos destinados a cofinanciar el seguro de cosecha de proyectos agrícolas."/>
            <filter val="Aportar recursos económicos destinados a la compensación de capital de crédito agropecuario en las etapas de transformación y comercialización, cuyos proyectos se ejecuten en el Departamento de Cundinamarca."/>
            <filter val="Aportar recursos económicos destinados a respaldar con AVAL o Garantía Complementaria los créditos que financien proyectos agropecuarios que se desarrollen en el Departamento de Cundinamarca."/>
            <filter val="Aportar recursos económicos destinados a subsidiar los intereses corrientes de créditos destinados a financiar proyectos agropecuarios que se desarrollen en el Departamento de Cundinamarca (TASACUND)."/>
            <filter val="Aportar recursos económicos destinados al ICRCUND para la cofinanciación o apoyo económico de proyectos agropecuarios financiados a través del crédito que se ejecuten en el Departamento de Cundinamarca ."/>
            <filter val="Apoyar a la fuerza pública con movilidad para fortalecer la seguridad"/>
            <filter val="APOYAR EL DESARROLLO Y CONSOLIDACION DEL SISTEMA DE INFORMACION DE LOS NEGOCIOS VERDES"/>
            <filter val="Apoyar en la formación profesional especializada"/>
            <filter val="Apoyar iniciativas empresariales que fomenten la asociatividad"/>
            <filter val="Apoyar iniciativas empresariales que fomenten la comercialización de productos generados por asociaciones de productores"/>
            <filter val="Apoyar la comercialización y dotación"/>
            <filter val="Apoyar la dotación - Intervención"/>
            <filter val="Apoyar la gestión administrativa y financiera de la secretaría de Salud."/>
            <filter val="Apoyar la instituciónalización y funcinamiento de los consejos consultivos municipales y del departamento."/>
            <filter val="Apoyar la realización de eventos deportivos de las ligas existentes"/>
            <filter val="Apoyar la realización de juegos escolares para niños de 6 a 11 años."/>
            <filter val="Apoyar la rehabilitación y adecuación de distritos de riego o drenaje"/>
            <filter val="Apoyar la supervisión del objetivo específico 1."/>
            <filter val="Apoyar la supervisión del objetivo específico 2."/>
            <filter val="Apoyar la supervisión del objetivo específico 3"/>
            <filter val="Apoyar la supervisión del objetivo específico 3."/>
            <filter val="Apoyar la supervisión del objetivo específico 4"/>
            <filter val="Apoyar la supervision que se realizará a la etsrategis de Transporte Escolar"/>
            <filter val="Apoyar registros y certificados"/>
            <filter val="Apoyar técnica y jurídicamente los procesos de formalización de la propiedad rural"/>
            <filter val="Apoyar técnicamente la complementación de estudios y diseños."/>
            <filter val="Apoyar técnicamente la complementación, vigilancia y control de infraestructura."/>
            <filter val="apoyar tecnicamente los 3 centros regionales de victimas, en temas relacionados con la asistencia humanitaria"/>
            <filter val="Apoyar y dotar a los diferentes organismos de seguridad, justicia y cultura ciudadana del departamento."/>
            <filter val="Apoyo a la fuerza pública para garantizar la seguridad ciudadana en Cundinamarca"/>
            <filter val="Apoyo a la fuerza pública y a los organismos judiciales para mejorar herramientas de información, maquinaria y comunicación para combatir los crimenes, violencia e ilegalidad en el departamento de Cundinamarca"/>
            <filter val="Apoyo a la fuerza pública y a los organismos judiciales para mejorar los servicios de atención en seguridad y emergencias en el Departamento de Cundinamarca."/>
            <filter val="Apoyo a la Supervisión"/>
            <filter val="Apoyo a la supervisión del objetivo 2."/>
            <filter val="Apoyo a municipios en temas de protección y bienestar animal"/>
            <filter val="Apoyo administrativo y financiero en la planeación, seguimiento y ejecución de programas y proyectos relacionados con el fortalecimiento de la seguridad y orden público del departamento de Cundinamarca."/>
            <filter val="Apoyo administrativo y logístico al CTPC"/>
            <filter val="Apoyo en acciones para disminuir la criminalidad y los delitos en el departamento de Cundinamarca, su correspondiente seguimiento y promoción a la denuncia"/>
            <filter val="Apoyo en elementos de bioseguridad para el buen funcionamiento de la fuerza pública salvaguardando la seguridad ciudadana"/>
            <filter val="apoyo en la estructuracion plan de medidas de atención contempladas en la ley 1257 de 2008."/>
            <filter val="Apoyo financiero a la articulacion de la media tecnica con el SENA"/>
            <filter val="Apoyo financiero a la articulación de la media técnica con el SENA"/>
            <filter val="Apoyo financiero a la Universidad de Cundinamarca UDEC"/>
            <filter val="Apoyo logístico al proceso de diálogos y rendición de cuentas de NNAJ"/>
            <filter val="Apoyo logístico y utilería para el funcionamiento de las agrupaciones institucionales: Coro de cámara, Orquesta de cámara, Banda Sinfónica Juvenil y Orfeón de Cundinamarca"/>
            <filter val="apoyo para el funcionamiento de las casas de acogida departamentales."/>
            <filter val="Apoyo para el seguimiento de las estrategias."/>
            <filter val="apoyo profesional, asistencia tecnica, asesorias, capacitaciones, fortalecimiento y actualización"/>
            <filter val="Apoyo técnico y administrativo a la caracterización, selección, ejecución, seguimiento y control de la entrega de la dotación a los centros de vida sensoria"/>
            <filter val="Apoyo tecnico y administrativo a la caracterizacion, selección, ejecución, seguimiento y control de la entrega de la dotación a los centros vida/dia"/>
            <filter val="Apoyo técnico y administrativo a la caracterización, selección, ejecución, seguimiento y control de la inversión de los recursos de estampilla adulto mayor."/>
            <filter val="Apoyo técnico y administrativo a la caracterización, selección, ejecución, seguimiento y control de los nuevos centros de vida provinciales de vida sensorial"/>
            <filter val="Apoyo técnico y administrativo a la caracterización, selección, ejecución, seguimiento y control de los proyectos productivos"/>
            <filter val="Apoyo técnico y administrativo a la selección, seguimiento y control a la entrega de subsidios monetarios"/>
            <filter val="Apoyo técnico y administrativo a la selección, seguimiento y control a la entrega de subsidios monetarios."/>
            <filter val="Apoyo y dotación a la fuerza pública y organismos judiciales para fortalecer la seguridad del departamento de Cundinamarca"/>
            <filter val="Apropiar conocimiento actual a través de actividades de capacitación y extensión propias de las cadenas productivas."/>
            <filter val="Aprovechamiento del biogás proveniente del relleno sanitario actual (Nuevo Mondoñedo) y de las áreas futuras de disposición de RSU"/>
            <filter val="APROVECHAMIENTO Y VALORIZACIÓN DE RESIDUOS"/>
            <filter val="ARRENDAMIENTO BODEGA PALOQUEMAO"/>
            <filter val="Articulación con instituciones de educación superior para fortalecer las competencias básicas de los jóvenes de las IED no certificadas del departamento de Cundinamarca."/>
            <filter val="Articulación entre el PISCCJ Bogotá y PISCC Cundinamarca para beneficiar la región"/>
            <filter val="Articulación interinstitucional para implementar la política pública de discapacidad"/>
            <filter val="Articulación interinstitucional para la promoción de proyectos de infraestructura, desarrollo social y productividad, en municipios afectados por el conflicto armado."/>
            <filter val="Articular acciones con el distrito capital para implementar el plan de defensa estratégica de recursos naturales e infraestructura energética"/>
            <filter val="Articular acciones con el distrito capital para implementar el plan maestro regional de equipamientos en seguridad defensa y justicia."/>
            <filter val="Articular el plan de defensa estratégica de los recursos naturales y de estructura energética con los Municipios frontera con Bogotá"/>
            <filter val="Articular el plan maestro de equipamientos de Bogotá con acciones departamentales"/>
            <filter val="Articular los sistemas de información de los integrantes del sistema de gestión del riesgo."/>
            <filter val="Articular plan de seguridad departamental con el de Bogotá y generar documento"/>
            <filter val="Articular proyectos con entidades públicas y/o privadas del orden nacional e internacional"/>
            <filter val="Articular sistemas de inteligencia de los organismos de seguridad y justicia que operen la región"/>
            <filter val="Aseoría Diseños organizacionales alineados a la misión y procesos con las Normas"/>
            <filter val="Asesorar la integración de las políticas públicas del departamento de Cundinamarca con el enfoque de Felicidad y Bienestar"/>
            <filter val="Asesorar proyectos"/>
            <filter val="Asesorar y apoyar el proceso de rendición de cuentas de NNJA"/>
            <filter val="Asesorar y desarrollar proyectos de emprendimiento, innovación e industrial creativa ."/>
            <filter val="Asesoría territorial para implementación de planes municipales de movilidad, infraestructuras, mantenimiento en vías férreas, en el departamento"/>
            <filter val="asesorias, acompañamiientos, estudios y analisis tecnicos de los proyectos de generacion de ingresos"/>
            <filter val="asesorias, asistencias tecnicas en la formulacion y actualizacion de los planes de prevencion, proteccion y de contingencia de los municipios y del departamento"/>
            <filter val="Asistencia a Juntas Defensoras de Animales"/>
            <filter val="Asistencia técnica a instancias, veedurías otras, de los 116 municipios"/>
            <filter val="Asistencia tecnica a la red pública y privada de la red de laboratorios del departamento"/>
            <filter val="Asistencia técnica a las IED, en temas relacionados con PEI."/>
            <filter val="Asistencia técnica a través de capacitaciones, conferencias, talleres, simposios, entre otros, de la política pública de felicidad y bienestar"/>
            <filter val="Asistencia técnica ambiental en procesos productivos - y competitivos agroforestería"/>
            <filter val="Asistencia técnica en fortalecimiento de la convivencia escolar y la prevención integral."/>
            <filter val="Asistencia técnica municipal en temas de gestión del riesgo y estudios básicos de gestión del riesgo de los municipios del Departamento."/>
            <filter val="Asistencia Técnica para la conformación de las redes departamentales de comunicación popular juvenil, jóvenes rurales y cuidadores ambientales"/>
            <filter val="Asistencia tecnica para la implementacion de la politica pública de primera infancia, infancia y adolescencia en el Departamento"/>
            <filter val="Asistencias técnicas frente a las Políticas Públicas de Personas con Discapacidad y a los Comités Municipales."/>
            <filter val="Asistir a la red de unidades notificadoras frente a la calidad de los registros de hechos vitales (nacimientos y defunciones)"/>
            <filter val="Asistir Municipios en la gestión de información geográfica y estadística regional y departamental"/>
            <filter val="Asistir técnica y jurídicamente en responsabilidad médica y administrativa a las 36 ESEs de la red pública departamental."/>
            <filter val="Asistir técnicamente a IPS y Entidades Territoriales en los municipios para implementar programa de prevención, manejo y control de las IRA."/>
            <filter val="Asistir técnicamente a las 14 regiones de salud en los componentes del Sistema Obligatoria de Garantía de la Calidad de la atención en salud dentro del marco de PAIS, MIAS, MAITE Y RIAS"/>
            <filter val="Asistir técnicamente a las aseguradoras en las fases de implementación de una ruta de atención en cáncer"/>
            <filter val="Asistir técnicamente a las instituciones educativas sobre las prácticas de cuidado que permitan incentivar y contar con mejores_x000a_Condiciones de salud."/>
            <filter val="Asistir técnicamente a las IPS, EPS y entidades territoriales en las etapas de implementación de la estrategia cundinamarca mas sonriente."/>
            <filter val="Asistir técnicamente a los 116 municipios para el Fortalecimiento de los procesos de la gestión de la salud publica"/>
            <filter val="Asistir técnicamente a los municipios en la implementación de un programa integral en centros día y centros de protección social de Cundinamarca."/>
            <filter val="Asistir técnicamente a los municipios fortaleciendo el desarrollo de capacidades referente a la atención en salud y reconocimiento de la población privada de la libertad"/>
            <filter val="Asistir técnicamente a los prestadores públicos de la red Departamental en el contexto de los lineamientos de PAIS, MAITE y RIAS ajustadas acorde a la propuesta viabilizada del programa territorial de rediseño, reorganización y modernización de la red."/>
            <filter val="Asistir técnicamente a municipios priorizados en la implementación de las líneas estratégicas de Política Pública, sin requerir la adopción de la misma."/>
            <filter val="Asistir técnicamente al talento humano que atiende a PVCA en el desarrollo de habilidades y fortalecimiento de competencias que favorezcan la atención con enfoque psicosocial y diferencial"/>
            <filter val="asistir técnicamente de forma presencial y virtual a las 116 alcaldías y 53 eses del departamento, para la creación y desarrollo de las formas de participación social en salud"/>
            <filter val="asistir técnicamente en el desarrollo de la estrategia de defensoría del usuario en alcaldías y hospitales"/>
            <filter val="asistir técnicamente en el seguimiento a las actividades construidas en el plan de acción de política pública de participación social en salud."/>
            <filter val="asistir técnicamente en la construcción de la estructura metodológica para conformar en las 53 eses juntas asesoras comunitarias"/>
            <filter val="Asistir técnicamente en la formulación, seguimiento y evaluación a los planes hospitalarios de las 53 ESE´s del Dpto."/>
            <filter val="Asistir técnicamente en la formulación, seguimiento y evaluación a los planes territoriales de los 116 municipios."/>
            <filter val="Asistir técnicamente en la vigilancia a las unidades informadoras en salud Publica en COVID19"/>
            <filter val="Asistir técnicamente formulación, evaluación, control, de proyectos y presupuesto de los planes del Dpto."/>
            <filter val="Asistir técnicamente la formulación, seguimiento y evaluación de los planes Dpto."/>
            <filter val="Asistir técnicamente las redes de laboratorios de los 116 municipios del departamento"/>
            <filter val="Asistir técnicamente para el cumplimiento de los lineamientos de vigilancia de EISP"/>
            <filter val="Asistir técnicamente para la puesta en marca de los Servicios Amigables en Salud para Adolescentes y Jóvenes a nivel municipal en los 116 municipios del Departamento en articulación de la implementación de la Ruta de promoción y mantenimiento."/>
            <filter val="Asistir técnicamente y realizar IVC en la línea de seguridad química, a demanda."/>
            <filter val="Asistir, capacitar, preparar y apoyar a los deportistas de alto rendimiento del departamento."/>
            <filter val="Atención a los niños de 2 a 5 desde los referentes de educación inicial, orientación y acompañamiento permanente"/>
            <filter val="Atención a población vulnerable en DDHH."/>
            <filter val="Atención psicosocial en prevención de embarazos a adolescentes y sus familias"/>
            <filter val="Atención, capacitación y/o dotación para personas Privadas de la Libertad en donde se garanticen los Derechos Humanos."/>
            <filter val="Atender a las posibles víctimas del delito de trata de personas en articulación con las entidades del orden municipal, departamental y nacional"/>
            <filter val="Atender las emergencias por exposición de sustancias químicas, a demanda."/>
            <filter val="Atender las emergencias relacionadas con la línea de aguas, a demanda."/>
            <filter val="Aumento en el pie de fuerza"/>
            <filter val="Automatización de los procedimientos e informes (Software- - Repositorios )"/>
            <filter val="Automatización de proceso"/>
            <filter val="Balance de fortalezas y debilidades"/>
            <filter val="Beneficiar a afiliados y beneficiarios a la Corporación Social de Cundinamarca con oferta de programas de bienestar en capacitación."/>
            <filter val="Beneficiar a afiliados y beneficiarios a la Corporación Social de Cundinamarca con oferta de programas de bienestar, subsidios educativos"/>
            <filter val="Beneficiar a los afiliados y beneficiarios de la CSC con ofertas de programas de bienestar social."/>
            <filter val="Brigadas de apoyo en las cabeceras municipales"/>
            <filter val="Brindar acompañamiento técnico a los circuitos judiciales y la justicia juvenil restaurativa"/>
            <filter val="Brindar acompañamiento técnico a los circuitos y la justicia restaurativa (Contratación de personal 7 profesionales), Justicia juvenil restaurativa."/>
            <filter val="Brindar acompañamiento técnico en la Implementación de un componente productivo que promueva el desarrollo y fortalecimiento de la _x000a_Agricultura Familiar&quot;"/>
            <filter val="Brindar apoyo a la red hospitalaria para la atención de la Emergencia por el Covid-19 en el Departamento de Cundinamarca"/>
            <filter val="Brindar apoyo a través de consultorías especializadas en procesos de planeación y gestión publica."/>
            <filter val="Brindar apoyo en las diferentes actividades jurídicas a las dependencias de la Secretaria de salud."/>
            <filter val="Brindar apoyo psicosocial a los diferentes grupos en condición de habitabilidad de la calle ajustado a la Política Pública Social Para_x000a_Habitante De Calle – PPSHC nacional apuntándole al desarrollo integral de esta población."/>
            <filter val="Brindar apoyo técnico a las mujeres que hacen parte de los Consejos Consultivos de mujeres, de acuerdo a la demanda de las administraciones municipales."/>
            <filter val="Brindar asistencia técnica"/>
            <filter val="Brindar asistencia técnica a los comités municipales de lucha contra la trata de personas para su creación y/o activación."/>
            <filter val="Brindar asistencia técnica a los comités municipales de lucha contra la trata de personas para su creación y/o para su activación"/>
            <filter val="Brindar asistencia técnica a los organismos de los municipios frontera con Bogotá."/>
            <filter val="Brindar asistencia técnica en temas de desarrollo institucional a la administración departamental y los municipios"/>
            <filter val="Brindar asistencia técnica integral a organismos judiciales y fuerza pública"/>
            <filter val="Brindar asistencia técnica Intervención"/>
            <filter val="Brindar asistencia técnica y acompañamiento a actores comunitarios e institucionales en la ruta de manejo integral de la desnutrición aguda en menores de 5 años."/>
            <filter val="Brindar atención, capacitación y/ dotación a las personas privadas de la libertad en donde se les garantice los derechos humanos"/>
            <filter val="Brindar campañas de divulgación y sensibilización frente a los derechos humanos, el respeto a la diversidad y cultura ciudadana"/>
            <filter val="Brindar el acompañamiento técnico desde el concepto de economía naranja donde las expresiones de arte y cultura urbana logren un equilibrio de auto-sostenimiento financiero"/>
            <filter val="Brindar formación en salud y seguridad en el trabajo, ambiental, tecnica y adminsitrativa."/>
            <filter val="Brindar orientacion soci-ocupacional a  jovenes de las instituciones  Educativas Departamentales  de los grados decimo y once"/>
            <filter val="Brindar orientacion soci-ocupacional a jóvenes de las instituciones Educativas Departamentales de los grados décimo y once."/>
            <filter val="Brindar protección integral a las personas con discapacidad mental y cognitiva, víctimas del conflicto en los centros de la Beneficencia"/>
            <filter val="Brindar protección social integral a las personas con discapacidad mental y cognitiva en los centros de la Beneficencia"/>
            <filter val="Brindar protección social integral a los adultos mayores en los centros de la Beneficencia"/>
            <filter val="Brindar protección social integral a los adultos mayores víctimas del conflicto armado en los_x000a_centros de la Beneficencia"/>
            <filter val="Brindar servicios de atención integral a personas consumidora de sustancias psicoactivas en programas de la Beneficencia de Cundinamarca"/>
            <filter val="Buenas prácticas ambientales en sistemas de producción agropecuaria"/>
            <filter val="Buenas prácticas para el ahorro de energía en entidades públicas"/>
            <filter val="Calibración de los equipos"/>
            <filter val="Campañas de promoción digital"/>
            <filter val="Campañas publicitarias para el proceso de formalización de la propiedad."/>
            <filter val="Capacitación a Grupos de Mejoramiento en Cultura del Control y en Normas Internacionales de Auditoría"/>
            <filter val="Capacitación a los consejos territoriales"/>
            <filter val="Capacitación en gerencia de medios de comunicación"/>
            <filter val="Capacitación en páginas web y redes sociales."/>
            <filter val="Capacitación en periodismo."/>
            <filter val="Capacitacion en tecnicas de reduccion del riesgo a las Juntas de accion comunal en el los diferenetes escenarios de riesgo"/>
            <filter val="Capacitación en tendencias digitales."/>
            <filter val="Capacitación informal en competencias"/>
            <filter val="Capacitación Personal Oficina de Control Interno en Normas Internacionales de Auditoría Interna- Técnicas de Auditoría Internacional."/>
            <filter val="Capacitación presencial y asesorarías en Línea las 24 horas a los 1292 Concejales del departamento y todo lo referente al gobierno del nuevo liderazgo mediante la aplicación CuncejApp."/>
            <filter val="CAPACITACIÓN VIVERISTAS"/>
            <filter val="Capacitación y entrenamiento a los integrantes de los cuerpos de bomberos voluntarios y oficiales en modalidades de atención y prevención de desastres en el departamento de Cundinamarca."/>
            <filter val="Capacitación, marco de cualificación, mercado del trabajo y formación laboral."/>
            <filter val="Capacitaciones enfocadas a promover los proyectos productivos a traves de las practicas tradiciones."/>
            <filter val="Capacitaciones enfocadas a promover los proyectos productivos a través de las practicas tradiciones."/>
            <filter val="Capacitaciones para el personal de unidad de Gestión del riesgo de Cundinamarca."/>
            <filter val="Capacitar a beneficiarios en temas de Entornos Saludables"/>
            <filter val="Capacitar a la población beneficiada en la importancia del desarrollo de la economía naranja dentro del sector artístico y cultural."/>
            <filter val="Capacitar a las PcD y/o cuidadores y asociaciones para potenciar sus habilidades en artes y oficios."/>
            <filter val="Capacitar a las personas mayores y/o sus cuidadores para potenciar sus habilidades en artes y oficios."/>
            <filter val="Capacitar a los funcionarios del nivel central, descentralizado y los 116 municipios del Departamento de Cundinamarca, en Secop I y II, temas jurídicos, normativos y buenas prácticas de gobierno"/>
            <filter val="CAPACITAR A LOS INTEGRANTES DE LOS CUERPOS DE BOMBEROS VOLUNTARIOS Y OFICIALES DE CUNDINAMARCA"/>
            <filter val="Capacitar a los ludotecarios del Departamento de Cundinamarca con el fin brindar herramientas para el desarrollo integral de niños, niñas y adolescentes"/>
            <filter val="Capacitar al sector gastronomico"/>
            <filter val="Capacitar al talento humano de las 36 ESEs de la red pública departamental en materia de contratación, responsabilidad médica y defensa judicial."/>
            <filter val="Capacitar en Seguridad Social a la comunidad del departamento (enfoque diferencial a victimas, campesinos, mujeres, trabajadores informales, juntas de acción comunal) de conformidad con la estrategia el “Club del Cundinamarqués”"/>
            <filter val="Capacitar voluntarios para realizar actividades de servicio social, utilizando como medios la recreación y la actividad física."/>
            <filter val="Caracterización socioeconómica y diagnóstico productivo de quinientos (500) actores de la cadena productiva de la guadua de los doce (12) municipios beneficiarios del proyecto."/>
            <filter val="Cautivar el interés para titularse como guía turístico por las oportunidades de homologación y una oferta flexible, adecuada al nivel de conocimiento, disponibilidad de horario y método de estudio"/>
            <filter val="Celebración del día de pensionado."/>
            <filter val="Celebración del día internacional de la Felicidad: 20 de marzo"/>
            <filter val="CELEBRACION DIA DE LA NIÑEZ"/>
            <filter val="Certificar instituciones en IAMI a través de proceso de evaluación externa de la estrategia con enfoque integral."/>
            <filter val="Circulación de los procesos de formación artística"/>
            <filter val="Cofinanciar la realización de eventos de comercialización, posicionamiento y promoción de productos del sector agropecuario del Departamento"/>
            <filter val="COLLOCATION HOSTING COMUNICACIÓN Y SOPORTE"/>
            <filter val="Componente socio ambital del cambio climatico, mesas de trabajo, talleres, eventos."/>
            <filter val="Compra de ayudas humanitarias"/>
            <filter val="Compra equipos"/>
            <filter val="Compra y adecuación de vehículo, equipos y materiales para el funcionamiento y dotación de la muestra"/>
            <filter val="Concertación de los lineamientos para creación del Centro de Innovación Turística y Cultural"/>
            <filter val="Concertar y Diseñar el portafolio de Estímulos"/>
            <filter val="Conciencia ciudadana y firma de compromiso para asumir con responsabilidad la oportunidad de aprendizaje"/>
            <filter val="Concurrir en la financiación con la operación de la prestación de servicios en la red adscrita del Departamento."/>
            <filter val="Conformación, implementación y funcionamiento de agrupación institucional Coro de cámara de Cundinamarca."/>
            <filter val="Conformación, implementación y funcionamiento de la agrupación institucional Banda Sinfónica Juvenil de Cundinamarca."/>
            <filter val="Conformación, implementación y funcionamiento de la agrupación institucional Orquesta de cámara de Cundinamarca"/>
            <filter val="Conformar redes integrales de Salud para optimizar la prestación de servicio respecto a las demandas de atención de la PVCA"/>
            <filter val="Conformar redes primarias, secundarias institucionales de apoyo a las personas mayores del departamento, como sujetos de derechos y actores sociales."/>
            <filter val="Consejos territoriales de paz reconciliación y convivencia"/>
            <filter val="Conservación de ecosistemas vulnerables al cambio climático en la región capital, estratégicos para la provisión de agua."/>
            <filter val="Consolidación del sistema de información para recolectar datos trimestrales referentes a la situación de DDHH."/>
            <filter val="Consolidación y socialización de dos (2) paquetes tecnológicos para el desarrollo de productos con valor agregado a partir del uso y aprovechamiento de la guadua de Cundinamarca."/>
            <filter val="Construcción de 13 CRIR"/>
            <filter val="Construcción de baños y unidades sanitarias"/>
            <filter val="Construcción de baños y unidades sanitarias rurales"/>
            <filter val="Construcción de cocinas"/>
            <filter val="Construcción de cocinas rurales"/>
            <filter val="Construcción de cubiertas"/>
            <filter val="Construcción de cubiertas rurales"/>
            <filter val="Construcción de habitaciones"/>
            <filter val="Construcción de habitaciones rurales"/>
            <filter val="Construcción de infraestructura de autoridades de policía, seguridad y convivencia ciudadana."/>
            <filter val="CONSTRUCCIÓN DE LA ESTRATEGIA (PORTAFOLIO DE SERVI CIOS)."/>
            <filter val="Construcción de la infraestructura de soporte"/>
            <filter val="Construcción de la infraestructura vial"/>
            <filter val="Construcción de lineamientos que oriente la promoción de la narrativa e identidad de la marca territorial."/>
            <filter val="Construcción de nuevos escenarios turísticos."/>
            <filter val="CONSTRUCCION DE OBRAS DE PROTECCION"/>
            <filter val="Construcción de pisos"/>
            <filter val="Construcción de pisos rurales"/>
            <filter val="Construcción de viviendas"/>
            <filter val="Construcción de viviendas de interés prioritario en sitio propio"/>
            <filter val="Construcción de viviendas de interés prioritario rural"/>
            <filter val="Construcción de viviendas urbanas o rurales VIS"/>
            <filter val="Construcción de viviendas urbanas VIP"/>
            <filter val="Construcción de viviendas urbanas VIS"/>
            <filter val="CONSTRUCCIÓN DEL ESQUEMA DE MERCADO DE CARBONO"/>
            <filter val="Construcción para las casas de justicia"/>
            <filter val="Construcción para las corporaciones municipales y/o casas de gobierno."/>
            <filter val="Construcción y Adquisición de viviendas rurales VIP Sitio Propio"/>
            <filter val="Construcción y Adquisición de viviendas rurales VIS"/>
            <filter val="Construcción y Adquisición de viviendas urbanas VIP en Sitio Propio"/>
            <filter val="Construcción y Adquisición de viviendas urbanas VIS Sitio Propio"/>
            <filter val="Construcción y edificaciones sostenibles"/>
            <filter val="Construcción y promoción de la narrativa e identidad de la marca territorial."/>
            <filter val="CONSTRUCCIÓN, ADECUACIÓN Y MANTENIMIENTO"/>
            <filter val="Construir el documento de estrategia de internacionalización del departamento."/>
            <filter val="CONSTRUIR LA LINEA BASE PREDIAL"/>
            <filter val="Construir obras civiles y de bioingeniería para la reducción y mitigación del riesgo."/>
            <filter val="Construir parques infantiles para niños y niñas de 0 a 5 años."/>
            <filter val="Construir parques infantiles para niños y niñas de 6 a 11 años."/>
            <filter val="Construir redes eléctricas"/>
            <filter val="Construir una propuesta curricular basada en los principios del enfoque educativo STEM desde la cual se incentive la apropiación y uso creativo de la ciencia y la tecnología en los docentes, estudiantes y familias; en modalidad presencial y en casa."/>
            <filter val="Construir una ruta para la sostenibilidad y socialización del conocimiento generado mediante la intervención."/>
            <filter val="Consultoría"/>
            <filter val="Consultorías y asesorías para las obras y operación."/>
            <filter val="Consultorías y asesorías."/>
            <filter val="Contratación de las mejoras a la infraestructura para investigación."/>
            <filter val="Contratar con la red adscrita la prestación de salud para la PPNA y extranjera, incluida la PVCA con enfoque diferencial."/>
            <filter val="Contratar con la red adscrita y no adscrita la atención al COVID-19 para la PPNA y extranjera, incluida la PVCA."/>
            <filter val="Contratar con la red no adscrita la prestación de salud para la PPNA y extranjera, incluida la PVCA con enfoque diferencial."/>
            <filter val="Contratar Estudios y consultorías para la Actualización de los PGIRS"/>
            <filter val="Contratar interventoria"/>
            <filter val="Contratar Interventoría en los términos de Ley al Contrato de Concesión No.002 de 2003."/>
            <filter val="Contratar la Interventoría"/>
            <filter val="Contratar los seguros requeridos por la SEC y por las IED"/>
            <filter val="Contratar los servicios especializados en materia de desarrollo y modelación de implementación de APP."/>
            <filter val="Contratar los servicios para la operación, mantenimiento, modernización y correcto funcionamiento de todos los canales de atención"/>
            <filter val="Contratar servicios de asesoría en la Formulación de Políticas Públicas."/>
            <filter val="Contratar servicios Logísticos y POP para el desarrollo de actividades inherentes a la construcción y socialización del documento de la Política Pública de Atención al Usuario."/>
            <filter val="Contratar servicios profesionales"/>
            <filter val="Contribuir técnica, financiera y/o asistencialmente en la generación de conocimiento y desarrollo en aspectos mineros, geológicos o ambientales."/>
            <filter val="CONTROL DE ESTAMPILLAS"/>
            <filter val="CONTROL DE VEGETACIÓN ACUÁTICA POR MEDIO DE EXTRACCIÓN MECÁNICA, BIOLÓGICA O QUÍMICA"/>
            <filter val="CONVENIO FEDERACION NACIONAL DE DEPARTAMENTOS"/>
            <filter val="Convenios con entidades especializadas y que prestan asistencia a la poblacion objetivo"/>
            <filter val="Convenios de gerencia integral y ejecución de proyectos dirigidos al desarrollo comunitario del Departamento - Obras de desarrollo comunitario"/>
            <filter val="Convenios de gerencia integral y ejecución de proyectos dirigidos al desarrollo comunitario del Departamento - Proyectos de innovación"/>
            <filter val="Convenios de gerencia integral y ejecución de proyectos dirigidos al desarrollo comunitario del Departamento. - Obras de desarrollo comunitario"/>
            <filter val="Convenios de gerencia integral y ejecución de proyectos dirigidos al desarrollo comunitario del Departamento. - Proyectos de innovación"/>
            <filter val="Convenios, consultorías y alianzas con el sector privado y universidades para el desarrollo de investigaciones y eventos"/>
            <filter val="Convocatoria para la selección de las iniciativas"/>
            <filter val="Convocatoria, seguimiento y evaluación para iniciativas o proyectos productivos."/>
            <filter val="Coordinación de las agrupaciones institucionales: Coro de cámara, Orquesta de cámara, Banda Sinfónica Juvenil y Orfeón de Cundinamarca."/>
            <filter val="Coordinación y dirección para desarrollo del sistema de información"/>
            <filter val="coordinación y dirección que permita actualizar políticas CTeI"/>
            <filter val="Coordinar de manera integral y oportuna la atencion de urgencias emergencias y desastres."/>
            <filter val="Coordinar el pago de cartera con vigencias anteriores"/>
            <filter val="Coordinar la creación del proyecto de cada una de las casas de la juventud en sus diferentes etapas."/>
            <filter val="Coordinar las actividades de inspección, vigilancia y control del SSGS en el territorio para el régimen subsidiado y contributivo."/>
            <filter val="Coordinar las intervenciones y operaciones contra bandas criminales contra el microtráfico a través de establecer y mantener enlace operativo permanente"/>
            <filter val="Coordinar y conformar el grupo de investigación"/>
            <filter val="Coordinar y conformar equipos de investigación."/>
            <filter val="Coordinar y ejecutar alianzas estratégicas para la participación y difusión de la marca territorial en escenarios locales, nacionales, internacionales."/>
            <filter val="Coordinar y ejecutar consecución de recurso técnicos y financieros con cooperantes internacionales y aliados estratégicos para el impulso de proyectos prioritarios"/>
            <filter val="Costos de servicio de la deuda"/>
            <filter val="Costos financieros"/>
            <filter val="Creación de grupo referente y operativo"/>
            <filter val="Creación de un modelo de atención, prevención y protección al consumo de SPA, desde la mitigación a través d elos núcleos familiares y entornos educativos."/>
            <filter val="Creación de un proceso de inteligencia multifuerza utilizando tecnología para combatir redes de microtráfico."/>
            <filter val="Creación de un proceso de inteligencia multifuerza, utilizando tecnología para combatir redes de microtráfico"/>
            <filter val="Creación del banco de ayudas técnicas"/>
            <filter val="Creación del grupo estratégico y experto"/>
            <filter val="Creación del grupo jurídico y técnico de atención"/>
            <filter val="Creación y fortalecimiento de los Esquemas Integrados de Reacción Articulada"/>
            <filter val="Creación y fortalecimiento de los Esquemas Integrales de reacción articulada"/>
            <filter val="Crear alianzas - intervención"/>
            <filter val="Crear alianzas con entidades público-privadas"/>
            <filter val="Crear alianzas que fortalezcan el FED"/>
            <filter val="Crear el sistema de alertas tempranas para la gestión del riesgo de desastres mediante la articulación y participación de la comunidad."/>
            <filter val="Crear Escuela de Felicidad para brindar apoyo psicosocial y de salud mental a la población cundinamarquesa"/>
            <filter val="Crear la red de convivencia y justicia del departamento de Cundinamarca"/>
            <filter val="Crear la red de Convivencia y Justicia del Departamento de Cundinamarca."/>
            <filter val="Crear laboratorio de iniciativas y oportunidades juveniles para el bienestar"/>
            <filter val="Crear las escuelas de familias en 161 institución educativas de cundinamarca"/>
            <filter val="Crear y mantener contenidos educativos divulgativos que fortalezcan el vínculo humano - animal"/>
            <filter val="Cubrir los gastos generales"/>
            <filter val="Cubrir otros gastos generales"/>
            <filter val="cumplimiento de ordenes contenidas en los fallos"/>
            <filter val="Definición de la base conceptual en relación con el diagnóstico de identidad de Cundinamarca y las temáticas en ciencia y tecnología"/>
            <filter val="DEFINICIÓN DE LOS SERVICIOS A OFERTAR Y ESTRUCTURACIÓN DE LA COMPENSACIÓN"/>
            <filter val="Definición de productos y servicios"/>
            <filter val="Definición del documento metodológico para el tratamiento de este objetivo, construcción de infraestructuras físicas, estudios y diseños"/>
            <filter val="Definicion del instrumento de articulación de los recursos del 1% de la ley 99 del 1993"/>
            <filter val="Definición del Proyecto POMCA"/>
            <filter val="Deforestación evitada en el departamento de Cundinamarca"/>
            <filter val="Desarollar competencias técnicas de los municipios, EAPB, IPS para la gestión de los planes, programas y proyectos dirigidos a la eliminicación de la enfermedad de Hansen en los 116 municipios del departamento"/>
            <filter val="Desarrollar acciones de formación artística empresarial de arte y cultura Juvenil urbano para fortalecer talentos y valores de las y los Jóvenes del departamento."/>
            <filter val="Desarrollar acciones para la promoción de las estrategias de educación superior."/>
            <filter val="Desarrollar acciones participativas que promuevan y fomenten el apoyo al desarrollo de proyectos productivos con enfoque sostenible y ambiental."/>
            <filter val="Desarrollar acciones participativas y de articulación interinstitucional para la concertacion de acciones afirmativas para los pueblos indígenas que fomenten la prevención y protección garantizando sus derechos."/>
            <filter val="Desarrollar acciones participativas y de articulación interinstitucional para la concertación de acciones afirmativas para los pueblos indígenas que fomenten la prevención y protección garantizando sus derechos."/>
            <filter val="Desarrollar actividades de capacitación y extensión propias del sector agropecuario con enfoque organizacional."/>
            <filter val="Desarrollar actividades de transferencia de conocimiento"/>
            <filter val="Desarrollar actividades para implementar el (PDEA) Plan Departamental de extensión agropecuaria para la gestión del conocimiento"/>
            <filter val="Desarrollar capacidades a los actores intersectoriales y transectoriales en los lineamientos técnicos y operativos en la RIA Materno Perinatal."/>
            <filter val="Desarrollar capacidades para la implementación de estrategias y acciones como respuesta integral en Salud Mental convivencia social en los municipios del departamento."/>
            <filter val="Desarrollar e imprimir los artes divulgativos de la muestra"/>
            <filter val="Desarrollar el plan de implementación de la política pública de envejecimiento y vejez en los municipios priorizados."/>
            <filter val="Desarrollar en articulación con los municipios priorizados estrategias para la conformación y mantenimiento de organizaciones de base comunitaria que trabajen en la prevención y control de la tuberculosis"/>
            <filter val="Desarrollar espacios comerciales que fortalezcan la comercializacion de alimentos de calidad a través de la agricultura familiar, con énfasis en sistemas locales de abastecimiento"/>
            <filter val="Desarrollar estrategias de bienestar a los pensionados del departamento (pasadías, , capacitaciones, actividades lúdicas, culturales, recreativas y deportivas en la Casa Acuaries."/>
            <filter val="Desarrollar estrategias para promocionar el portafolio de servicios de la entidad"/>
            <filter val="Desarrollar estrategias transversales que apunten a la atención integral de la primera infancia en el marco de la &quot;Estrategia de Cero a Siempre&quot;"/>
            <filter val="Desarrollar la estrategia de cultura ciudadana del cuidado &quot;cuida via&quot; - el Chacho de la vía"/>
            <filter val="Desarrollar la estrategia de rehabilitación Basada en comunidad RBC, rehabilitación integral y funcional, en articulación con las instituciones y entidades que convergen en el desarrollo de la política pública de discapacidad."/>
            <filter val="Desarrollar la estrategia del programa de apropiación y pedagogía en el transporte multimodal"/>
            <filter val="Desarrollar la estrategia del programa de previsión y prevención vial"/>
            <filter val="Desarrollar la estrategia Gestores de promoción de seguridad vial - GPS"/>
            <filter val="desarrollar las recomendaciones contenidas en las alertas tempranas"/>
            <filter val="Desarrollar los diseños museográficos, editoriales y digitales de la exposición"/>
            <filter val="Desarrollar procesos de convocatoria y generación de iniciativas participativas para diseño y desarrollo de modelo de gestión"/>
            <filter val="Desarrollar procesos de convocatoria y generación de iniciativas participativas para diseño y desarrollo de modelo de gestión."/>
            <filter val="Desarrollar un proceso de articulación de la política pública de felicidad y bienestar con las políticas públicas asociadas al bienestar de los 116 municipios del Departamento"/>
            <filter val="Desarrollar una estrategia integral para prevenir, controlar y combatir el microtráfico"/>
            <filter val="Desarrollar una mesa técnica entre los actores del SGSSS a nivel territorial, que respondan de manera integral a las necesidades en salud de la PVCA, a partir de las medidas de asistencia , atención y rehabilitación"/>
            <filter val="Desarrollar una propuesta de transición a la presencialidad, reconociendo las condiciones de comunidad rural, los lineamientos del Ministerio de Educación Nacional y las ventajas de la formación digital permanente."/>
            <filter val="Desarrollo Componente tecnológico"/>
            <filter val="Desarrollo de los escenarios de participacion enmarcados en las disposiciones legales"/>
            <filter val="desarrollo de los requerimientos para la ejecucion del plan de trabajo de la Mesa Departamental"/>
            <filter val="DESARROLLO DEL ESQUEMA DE PAGO POR SERVICIOS AMBIENTALES"/>
            <filter val="Desarrollo, foros, eventos y Talleres lúdicos y recreativos"/>
            <filter val="DESECHOS DE LABORATORIO"/>
            <filter val="Desplazamiento de personal vinculado al desarrollo del sistema de información"/>
            <filter val="DESTRUCCION"/>
            <filter val="Determinar el valor a pagar por los servicios y tecnologías no contenidos en el POS a PPNA y extranjera, incluida la PVCA con enfoque diferencial."/>
            <filter val="Determinar los montos por fuente financiamiento a trasferir a la ADRES."/>
            <filter val="Devolver ahorros e intereses"/>
            <filter val="DIAGNOSTICO DE LOS PREDIOS ADQUIRIDOS POR EL DEPARTAMENTO Y PLAN DE TRABAJO PARA MANTENIMIENTO."/>
            <filter val="Diagnóstico del dominio de datos"/>
            <filter val="Diagnóstico del potencial comercial del cultivo de la Guadua y sus productos derivados Carbón Activado y Laminados en el departamento de Cundinamarca."/>
            <filter val="DIAGNOSTICO ESTADISTICO"/>
            <filter val="DIAGNOSTICO PARTICIPATIVO"/>
            <filter val="Diagnóstico y actualización del PETIC."/>
            <filter val="Diagnósticos y caracterización de población beneficiaria de intervenciones de mejoramiento habitacional"/>
            <filter val="Diagnósticos y caracterización de predios objeto de saneamiento y legalización."/>
            <filter val="Difundir los servicios enfocados a la transferencia de conocimiento"/>
            <filter val="Difusión de estrategias de reconocimiento de las libertades de culto."/>
            <filter val="Difusión de las pautas de la estrategia de reconocimiento de las libertades de culto."/>
            <filter val="Difusión y entrega de premios, impresos y publicidad."/>
            <filter val="Difusión y publicidad de eventos"/>
            <filter val="Digitalizar 1.600.000 folios de archivo histórico."/>
            <filter val="Dinamizar y jalonar el sector turístico de Cundinamarca, con acompañamiento, alianzas y asistencia técnica."/>
            <filter val="Directores de (1) Coro de Cámara y Orfeón, (1) Orquesta de Cámara, (1)Banda Sinfónica."/>
            <filter val="Diseñ"/>
            <filter val="Diseñar e implementar el Sistema Departamental de Información Cultural"/>
            <filter val="Diseñar e implementar un laboratorio digital en temas de educación básica y media para complementar los procesos educativos de las instituciones rurales no oficiales de Cundinamarca, a través de una estrategia de gamificación"/>
            <filter val="Diseñar e implementar una estrategia de comunicación, generación de contenidos y divulgación de avances y resultados canalizada a través de las redes sociales y sitios oficiales de la Gobernación."/>
            <filter val="Diseñar herramientas y apoyos pedagógicos para el sistema de entrevistas, test de medición de riesgo y documentación de visitas de acompañamiento y transferencia de conocimiento a la comunidad"/>
            <filter val="Diseñar los desarrollos normativos"/>
            <filter val="Diseñar proyectos que integren a la comunidad rural para incentivar una cultura emprendedora, adoptar prácticas para la conservación y aprovechamiento sostenible de bienes y servicios ambientales, la productividad,"/>
            <filter val="Diseñar un documento que integre la estrategia integral para prevenir, controlar y combatir el microtráfico"/>
            <filter val="Diseñar una estrategia que promueva la defensa y ejercicio de los nueve derechos de las mujeres Mujeres de Cundinamarca."/>
            <filter val="Diseñar una estrategia que promueva la defensa y ejercicio de los nueve derechos del as mujeres Mujeres de Cundinamarca."/>
            <filter val="Diseñar y Organizar convocatorias de estímulos (Corazonarte) y la implementación del programa departamental de concertación Cultural"/>
            <filter val="Diseño de estrategias de medios y marketing"/>
            <filter val="Diseño de la estrategia de comunicación y lanzamiento de espectativa."/>
            <filter val="Diseño del espacio de trabajo que funcionará como stand móvil"/>
            <filter val="Diseño e implementación de base de datos para organización y control de información técnica y financiera."/>
            <filter val="Diseño e Implementación de la campaña publicitaria"/>
            <filter val="Diseño puesto en funcionamiento portal web y aplicaión particiAPP y soporte técnico para consulta virtual una vez al mes decisión importancia pública departamental / municipal"/>
            <filter val="Diseño y construcción de un distrito de riego en la región del Tequendama"/>
            <filter val="Diseño y elaboración de guiones museológios y museográficos."/>
            <filter val="Diseño y pruebas piloto de los talleres que acompañaran la muestra del museo"/>
            <filter val="Diseño y puesta en funcionamiento de un portal de medios de comunicación del departamento."/>
            <filter val="Diseño, edición, impresión y publicación de información y materiales requeridos para el apoyo a la gestión integral territorial."/>
            <filter val="Diseño, edición, impresión y publicación de información y materiales requeridos para el apoyo al uso, mantenimiento y conservación de Intervenciones habitacionales."/>
            <filter val="Diseño, edición, impresión y publicación de información y materiales requeridos para el apoyo y la gestión integral territorial"/>
            <filter val="Diseño, elaboración y suministro de los Stan conforme al diseño creado especialmente para cada escenario."/>
            <filter val="Diseño, preproducción y producción de las memorias del proyecto e informes en memorias audiovisual de 30 minutos."/>
            <filter val="Diseños de instrumentos de medición para la evaluación del Sistema de Control Interno"/>
            <filter val="Divulgación de la información"/>
            <filter val="Divulgacion de la politica publica de la gestión del riesgo de desastres priorizando las 15 provincias de Cundinamarca."/>
            <filter val="Divulgación de la política publica de la gestión del riesgo de desastres priorizando las 15 provincias de Cundinamarca."/>
            <filter val="Divulgación del plan de acción."/>
            <filter val="Divulgación el Plan Departamental de Gestión del Riesgo y la estrategia departamental de respuesta ante eventos de riesgo y manejo de desastres."/>
            <filter val="Divulgar la estrategia"/>
            <filter val="Documentos de revisión y ajuste general del ordenamiento territorial para cada municipio."/>
            <filter val="Dotación a la fuerza pública con equipos, materiales, maquinaria y comunicaciones para garantizar la seguridad en el departamento de Cundinamarca."/>
            <filter val="Dotación a la fuerza pública y organismos judiciales con equipos, materiales, maquinaria y comunicaciones para garantizar la seguridad en el departamento de Cundinamarca."/>
            <filter val="Dotación a los cuerpos de bomberos voluntarios y oficiales con equipos, materiales, maquinaria y comunicaciones para mejorar la atención de emergencias en el departamento de Cundinamarca."/>
            <filter val="Dotación a sedes educativas"/>
            <filter val="Dotación de elementos de entretenimiento, uniformes e implementos deportivos para personas mayores y grupos de personas mayores de 60 años de los municipios del Departamento de Cundinamarca."/>
            <filter val="Dotación de equipos especializados para la atención de emergencias."/>
            <filter val="Dotación de equipos para la modernización de los medios de comunicación."/>
            <filter val="Dotación de implementos, indumentos, instrumentos y/o elementos que faciliten la labor artística"/>
            <filter val="Dotación de infraestructura productiva"/>
            <filter val="Dotación de los centros de atención de personas con discapacidad mental y cognitiva"/>
            <filter val="Dotación de los centros de protección del adulto mayor"/>
            <filter val="DOTACIÓN DE MATERIALES Y ELEMENTOS PARA BIBLIOTECAS PÚBLICAS"/>
            <filter val="Dotación de medios de transporte que faciliten la labor artística"/>
            <filter val="Dotación de mobiliario a los 13 CRIR"/>
            <filter val="Dotación de un centro de atención a las personas consumidoras de sustancias psicoactivas"/>
            <filter val="Dotación de vehículo camión cisterna."/>
            <filter val="Dotación de vehículos de emergencia para bomberos."/>
            <filter val="Dotación de vehículos de emergencia para la Cruz Roja."/>
            <filter val="Dotación de vehículos de emergencia para la defensa civil"/>
            <filter val="Dotación de vehículos de respuesta rápida para los 13 CRIR."/>
            <filter val="dotacion equipos especializados"/>
            <filter val="Dotación física requerida para la infraestructura de las autoridades en seguridad, convivencia y orden público."/>
            <filter val="Dotación física requerida para la infraestructura de las corporaciones y/o casas de gobierno."/>
            <filter val="Dotación física requerida para las casas de justicia"/>
            <filter val="DOTACIÓN TECNOLÓGICA"/>
            <filter val="Dotación tecnológica de los 13 CRIR"/>
            <filter val="Dotación y/o mantenimiento de cámaras de seguridad en los municipios del departamento"/>
            <filter val="Dotación, acondicionamiento, asesoría y acompañamiento a las organizaciones comunales y sus estructuras administrativas, económicas, deportivas, comerciales, legales, ambientales, entre otras"/>
            <filter val="Dotar a la fuerza pública y/o organismos judiciales para implementar el plan de defensa estratégica de recursos naturales."/>
            <filter val="Dotar a las lideresas y profesionales con equipamiento idóneo de protección y las herramientas Tics necesarias para la gestión del trabajo de campo."/>
            <filter val="DOTAR A LOS CUERPOS DE BOMBEROS VOLUNTARIOS Y OFICIALES DEL DEPARTAMENTO DE CUNDINAMARCA"/>
            <filter val="Dotar con equipamientos en seguridad, defensa y justicia a los municipios frontera con Bogotá."/>
            <filter val="Dotar con herramientas tecnológicas a la fuerza pública para implementar el plan de seguridad regional"/>
            <filter val="Dotar con recursos físicos y tecnológicos todos los canales de atención de acuerdo con las necesidades y optimizar los procedimientos involucrados en el proceso de atención al ciudadano."/>
            <filter val="Dotar de maquinaria, equipos e insumos para la producción primaria"/>
            <filter val="Dotar de maquinaria, equipos e insumos y realizar mantenimiento."/>
            <filter val="Dotar de materiales didácticos a las IED relacionado con los PEI."/>
            <filter val="Dotar escuelas de formación del departamento con implementación deportiva y recreativa."/>
            <filter val="Dotar las casas de mujer en el departamento de Cundinamarca."/>
            <filter val="Dotar las ludotecas de material didáctico, tecnologia e insumos que apunten a potencializar la parte sensorio motriz de los niños, niñas y adolescentes y sus familias."/>
            <filter val="Dotar los centros de vida sensorial"/>
            <filter val="Dotar los Centros Día de Personas Mayores"/>
            <filter val="Dotar los nuevos centros provinciales centros de vida sensorial"/>
            <filter val="Dotar parques saludables en el departamento."/>
            <filter val="Dotar y adecuar los CIPUEDO"/>
            <filter val="Duplicar los servicios virtualizados, también por ParticipApp"/>
            <filter val="Efectuar acompañamiento técnico"/>
            <filter val="Efectuar asistencias técnicas encaminadas al monitoreo de los 13 componentes del programa y a el seguimiento de resultados administrativos de vacunación."/>
            <filter val="Efectuar capacitación y seguimiento al manejo de los nuevos centros provinciales centros de vida sensorial"/>
            <filter val="Efectuar capacitación y seguimiento del manejo de la Dotación a los Centros Día de Personas Mayores"/>
            <filter val="Efectuar capacitación y seguimiento del manejo de la Dotación de los centros de vida sensorial"/>
            <filter val="Efectuar la incineracion de medicamentos y/o dispositivos medicos decomisados."/>
            <filter val="Efectuar mesas de trabajo con los líderes de EAPB y el seguimiento en la implementación a las RIAS."/>
            <filter val="Efectuar Obras civiles en cada municipio para la construcción de redes de distribución de gas domiciliario."/>
            <filter val="Efectuar Obras de infraestructura para el montaje del CITY GATE."/>
            <filter val="Efectuar Obras para la construcción de cruces especiales en vías y fuentes hídricas"/>
            <filter val="Efectuar seguimiento al diagnóstico, tratamiento y control de la infección en tuberculosis en los 116 municipios"/>
            <filter val="Efectuar seguimiento normativo"/>
            <filter val="Eficiencia energética en ladrilleras"/>
            <filter val="Ejecución de las mejoras a la infraestructura para investigación."/>
            <filter val="Ejecución del Plan de Implementación de la Política Pública de Discapacidad Ordenanza 266 de 2015."/>
            <filter val="Ejecución mejoramiento Maloca de la comunidad indigena de Chia."/>
            <filter val="Ejecución mejoramiento Maloca de la comunidad indígena de Chia."/>
            <filter val="Ejecución y Adjudicación de iniciativas apoyadas"/>
            <filter val="EJECUTAR SEGUIMIENTO Y EVALUACIÓN"/>
            <filter val="Ejecutar seguimiento y verificación a la afiliación de la población extranjera y PPNA."/>
            <filter val="Ejercer I.V.C. en los programas de: farmacovigilancia/tecnovigilancia/reactivovigilancia y mantenimiento hospitalario en el departamento de Cundinamarca."/>
            <filter val="Elaboración de base de datos de predios fiscales."/>
            <filter val="Elaboración de diagnósticos municipales, pronvinciales y departamentales frente a la situación de derechos humanos."/>
            <filter val="Elaboracion de Documento de Divulgación."/>
            <filter val="Elaboración de Documento de Divulgación."/>
            <filter val="Elaboración de documentos de diagnóstico y caracterización del problema habitacional"/>
            <filter val="Elaboración de estudios e investigaciones de bienestar y felicidad"/>
            <filter val="Elaboración de la cartografía básica vectorial, ortofotomosaico y modelo digital del terreno de cascos urbanos y centros poblados de 105 municipios del Departamento en escala de detalle 1:2.000. Número aproximado de hectáreas = 18.000"/>
            <filter val="Elaboración de la cartografía básica vectorial, ortofotomosaico y modelo digital del terreno escala 1:10.000 de las zonas rurales del Departamento faltantes: Gualivá, Rionegro, Almeidas y Ubaté. Número Hectáreas = 486.000."/>
            <filter val="Elaboración de los diagnósticos municipales, provinciales y departamental de la situación de DDHH."/>
            <filter val="Elaboración de material didáctico para su divulgación."/>
            <filter val="ELABORACIÓN DE MATERIAL DIVULGATIVO, INFORMATIVO, PROMOCIONAL"/>
            <filter val="ELABORACIÓN DE MATERIAL INFORMATIVO DIVULGACION ESTRATEGIA"/>
            <filter val="Elaboración de Planes de Manejo Arqueológico para zonas con patrimonio arqueológico identificado."/>
            <filter val="Elaboración de productos entregables de promoción y divulgación sobre respeto, atención y protección a las diversidades históricas, culturales, religiosas, étnicas y sociales."/>
            <filter val="Elaboración de productos entregables de promoción y divulgación."/>
            <filter val="Elaboración de publicaciones / material divulgativo de educación ambiental"/>
            <filter val="Elaboración de un mapa de riesgo (demanda, consumo y distribución) a fin de identificar zonas de microtráfico."/>
            <filter val="ELABORACIÓN DEL DIAGNOSTICO SITUACIONAL DEL SECTOR PRIVADO Y LA INDUSTRIA MANUFACTURERA DEL TERRITORIO"/>
            <filter val="ELABORACIÓN DEL DOCUMENTO DE POLÍTICA PUBLICA"/>
            <filter val="Elaboración del plan administrativo, tecnico y operativo de los CRIR"/>
            <filter val="ELABORACIÓN PIEZAS PUBLICITARIAS COMO APOYO A LOS PROCESOS DE SOCIALIZACIÓN."/>
            <filter val="Elaboración y actualización de estudios para la planificación agropecuaria del Departamento:"/>
            <filter val="Elaboracion y distribucion de material POP que contribuya a la promocion y fortalecimiento, consolidacion de la imagen del departamento"/>
            <filter val="Elaboración, aprobación e implementación del plan de manejo ambiental y social."/>
            <filter val="Elaboración, aprobación e implementación del plan de manejo de trafico, señalización y desvíos."/>
            <filter val="Elaboración, publicación y actualización semanal de una sección sobre Cundinamarca en cada medio de comunicación que haga parte del portal de medios del departamento."/>
            <filter val="Elaborar Concepto sanitario, certificación sanitaria y notificaciones de riesgo de la calidad del agua para consumo humano."/>
            <filter val="Elaborar concepto técnico, jurídico y acto administrativo que otorga la Autorización Sanitaria."/>
            <filter val="Elaborar Concepto y Autorizaciones Sanitarias a los sujetos y establecimientos de la línea de químico."/>
            <filter val="Elaborar del documento final preproducción y producción de textos, presentación documento con 1.000 ejemplares para entregar a todos los municipios del departamento a universidades y otros centros de conocimiento."/>
            <filter val="Elaborar documentos y estudios"/>
            <filter val="Elaborar estudios o investigaciones de carácter estadístico y geográfico con alcance territorial y regional"/>
            <filter val="Elaborar estudios previos de la adquisición de equipos, insumos y sistema de información"/>
            <filter val="Elaborar estudios y documentos de investigación o planeación"/>
            <filter val="Elaborar estudios y documentos de investigación, planeación o lineamientos técnicos"/>
            <filter val="Elaborar la metodología para la formulación de proyectos conjuntos."/>
            <filter val="Elaborar un plan estratégico integral, articulado con las demás entidades frente a la implementación de la política pública de gestión del riesgo de desastres."/>
            <filter val="Elaborar y editar material divulgativo"/>
            <filter val="eleccion de la Mesa Departamental"/>
            <filter val="Encuentros de capacitación y fortalecimiento de redes de entidades museales y los vigías del patrimonio."/>
            <filter val="Encuentros, capacitación y actividades para la valoración, apropiación y conocimiento del patrimonio cultural."/>
            <filter val="Encuesta de participación ciudadana, formulación de la Política Pública de Participación Ciudadana. Cada dos años."/>
            <filter val="Enlace y articulación interinstitucional para acceder a la oferta laboral"/>
            <filter val="ENSAYOS DE LABORATORIO"/>
            <filter val="Entrega de apoyos proyectos productivos"/>
            <filter val="entrega de ayudas humanitarias"/>
            <filter val="Entrega de la operación del museo a la Gobernación."/>
            <filter val="Entrega de paquetes alimentarios para familias en condición de vulnerabilidad de la zona rural del Departamento de Cundinamarca"/>
            <filter val="Entrega de paquetes alimentarios para población Afrocolombiana en riesgo de desnutrición con complementos nutricionales."/>
            <filter val="Entrega de paquetes alimentarios para población indigena en riesgo de desnutrición con complementos nutricionales."/>
            <filter val="Entrega de subsidio económico a la población seleccionada de acuerdo al cumplimiento de requisitos establecidos"/>
            <filter val="Entrega de subsidio económico Cundinamarca Mayor a la población seleccionada de acuerdo al cumplimiento de requisitos establecidos"/>
            <filter val="Entrega de subsidios económicos para transporte a la poblacion adulta mayor rural priorizando los beneficiarios del subsidio del departamento."/>
            <filter val="Entrega de títulos a los beneficiarios (municipios y comunidad)."/>
            <filter val="Entregar subsidios de transporte escolar a los estudianrtes beneficiados"/>
            <filter val="Espacio público"/>
            <filter val="Espacio público , vías internas, interventoría, seguridad vial formulación del plan maestro de movilidad a nivel departamental con dimensión municipal y regional"/>
            <filter val="Estabilización de pendientes y taludes mediante la construcción de obras de bioingeniería"/>
            <filter val="Establecer dispositivos comunitarios (ZOE, ZOEC, ZOL, ZOU) en los municipios priorizados por el departamento."/>
            <filter val="Establecer estrategias de cofinanciación para la titulación predial."/>
            <filter val="Establecer la mesa de seguimiento para la garantía de la atención en nutrición a gestantes."/>
            <filter val="Establecer programas de acompañamiento técnico dirigida a la población con enfoque diferencial."/>
            <filter val="ESTABLECER PROYECTOS AGROPECUARIOS"/>
            <filter val="Establecer proyectos productivos de abastecimiento agroalimentario por medio de _x000a_circuitos cortos de comercialización y mercados de proximidad"/>
            <filter val="Establecer proyectos Productivos para la generación de ingresos a las Víctimas del Conflicto Armado"/>
            <filter val="Establecer un modelo de Humanización articulado con el SIGC con el Desarrollo de Jornadas del Nodo de Humanización."/>
            <filter val="Establecer un programa de seguimiento de la satisfacción al cliente interno y cliente externo de la SSC"/>
            <filter val="Establecimiento de agendas de interés turístico común relacionadas con:_x000a_*Gestión de destinos_x000a_*Infraestructura para el turismo_x000a_*Estrategias de mercadeo_x000a_*Desarrollo empresarial entre otros."/>
            <filter val="Estandarización y Migración de Datos OCI"/>
            <filter val="Estímulos a Bibliotecarios"/>
            <filter val="Estrategia de cofinanciación para articular proyectos de asistencia humanitaria"/>
            <filter val="Estrategias de implementación del plan departamental de erradicación de trabajo infantil en los 116 municipios del Departamento"/>
            <filter val="Estrategias de promoción, comunicaciones y marketing"/>
            <filter val="Estructuración de proyectos de vivienda de interés prioritario"/>
            <filter val="Estructuración de proyectos de vivienda de interés prioritario en sitio propio"/>
            <filter val="Estructuración de proyectos de vivienda de interés social"/>
            <filter val="Estructuración e Implementación de la estrategia &quot;Pienso en mí, pienso en progreso, todo tiene su tiempo&quot;"/>
            <filter val="Estructurar proyectos de innovación"/>
            <filter val="Estructurar y asesorar técnicamente el fortalecimiento y la actualización de las plataformas juveniles"/>
            <filter val="Estructurar y asesorar técnicamente el fortalecimiento y la actualización de_x000a_las plataformas juveniles"/>
            <filter val="Estructurar y asesorar técnicamente la realización de capacitaciones para la formación de futuros lideres juveniles"/>
            <filter val="Estudio avenidas torrenciales"/>
            <filter val="Estudio en movimiento de masas"/>
            <filter val="Estudio incendios forestales"/>
            <filter val="Estudios basicos de gestión de riesgo y actualización de los insumos de los municipios que cuentan con ellos."/>
            <filter val="Estudios de proyectos regionales en el área de influencia de los corredores férreos."/>
            <filter val="Estudios en inundaciones"/>
            <filter val="ESTUDIOS JURÍDICO, TÉCNICOS Y FINANCIEROS PARA LA TRANSFERENCIA DE LOS RECURSOS"/>
            <filter val="Estudios técnicos y legales para el saneamiento de la titulación predial"/>
            <filter val="Estudios técnicos y legales para la Política Pública de Hábitat y Vivienda"/>
            <filter val="Estudios y Diseños"/>
            <filter val="Estudios y diseños para Construcciòn de infraestructura hospitalaria de Nivel 3 ecosostenible de alta complejidad."/>
            <filter val="Estudios y diseños para la adecuación casas de justicia"/>
            <filter val="Estudios y diseños para la adecuación de infraestructura de autoridades de policía, seguridad y convivencia ciudadana."/>
            <filter val="Estudios y diseños para la adecuación de infratestructura de las corporaciones y/o cosas de gobierno"/>
            <filter val="Estudios y diseños para la construcción casas de justicia"/>
            <filter val="Estudios y diseños para la construcción de infraestructura de autoridades de policía, seguridad y convivencia ciudadana."/>
            <filter val="Estudios y diseños para la construcción de infraestructura de corporaciones y/o casas de gobierno"/>
            <filter val="Estudios y Diseños para los Bienes de Interés Cultural."/>
            <filter val="Estudios y diseños para obras civiles que permitan la reduccion del riesgo acorde a los diferentes escenarios en el departamento"/>
            <filter val="Estudios y Diseños."/>
            <filter val="Estudios, diseños y restauración de patrimonio mueble adosado al patrimonio inmueble"/>
            <filter val="Evaluación y ajustes de la estrategia"/>
            <filter val="Evaluación y presentación de resultados"/>
            <filter val="Evaluar la pertinencia técnica y completitud de los proyectos de infraestructura y dotación de las regiones de salud"/>
            <filter val="Eventos de capacitación en temáticas específicas de reducción de factores de riesgo y vulnerabilidad asociados a deficiencias habitacionales, mecanismos de Control Social y Participación Ciudadana."/>
            <filter val="Eventos de turismo Internacional, Nacional o Regional"/>
            <filter val="Eventos que promueven la exaltación, celebración, integración, fortalecimiento, participación y generación de herramientas de gestión y comunicación para las organizaciones comunitarias"/>
            <filter val="Eventos que promueven la exaltación, celebración, integración, fortalecimiento, participación y generación de herramientas de gestión y comunicación para las organizaciones comunitarias."/>
            <filter val="Financiación de los proyectos o actividades definidas en las reuniones participativas"/>
            <filter val="financiar actividades operativos"/>
            <filter val="Financiar estudios de maestría en universidades o programas acreditados"/>
            <filter val="Financiar las obras de la red interna domiciliaria de gas."/>
            <filter val="Financiar las obras del Cargo por Conexión."/>
            <filter val="Financiar procesos administrativos."/>
            <filter val="FISCALIZACIÓN AUDITORÍA TRIBUTARIA IMPUESTO DE REGISTRO"/>
            <filter val="física"/>
            <filter val="Focalización de proyectos elegibles con prioridad para mujeres cabeza de familia."/>
            <filter val="Focalizar áreas potenciales para gantizar la disponibilidad y abastecimiento agroalimentario del departamento y la región PRE&quot;"/>
            <filter val="Focalizar la estrategia en zonas de alto riesgo"/>
            <filter val="Fomentar metodologías a través de la transferencia de conocimiento en niños y jóvenes."/>
            <filter val="Fomentar y adoptar estrategias para promover la cultura y atributos del buen servicio en el sector central de la Gobernación de Cundinamarca."/>
            <filter val="Formación a docentes y comunidad educativa en convivencia escolar"/>
            <filter val="Formación de Directivos docentes en liderazgo, gestión y fortalecimiento de las IED."/>
            <filter val="Formación de docentes y directivos docentes de en diferentes áreas del conocimiento y educación"/>
            <filter val="Formación de docentes y directivos docentes en procesos de inclusión y metodologías flexibles"/>
            <filter val="Formación docentes, orientadores y familia en competencias socio emocionales, valores, ética y normas legales"/>
            <filter val="Formación en DDHH dirigidos a funcionarios municipales, población estudiantil, docentes, reintegrados y comunidad en general."/>
            <filter val="Formación en la estrategia de reconocimiento a la libertad religiosa, culto y conciencia a funcionarios municipales, población estudiantil, docentes, reintegrados y comunidad en general."/>
            <filter val="Formación en la estrategia de reconocimiento a la libertad religiosa, de culto, consciencia a funcionarios municipales, población y comunidad en general."/>
            <filter val="Formación y acompañamiento con propósito: identidad, buenas prácticas, formalización y certificación."/>
            <filter val="Formación y sensibilización ambiental comunitaria (Gobernabilidad y participación.)"/>
            <filter val="Formación, Acompañamiento y seguimiento: municipal, regional y departamental a músicos, estudiantes y formadores de las diferentes prácticas, procesos y agrupaciones musicales."/>
            <filter val="Formación, comercialización y ruedas de negocios: Cinematografía, creación, circulación, organización de grupos de interés."/>
            <filter val="Formalizar alianzas intersectoriales e interinstitucionales con entidades del nivel Internacional, Nacional, Departamental y Municipal"/>
            <filter val="Formalizar la población local para que protagonice su rol de anfitrión amable y confiable."/>
            <filter val="Formar en competencias"/>
            <filter val="Formar en competencias - Intervención"/>
            <filter val="Formulación de la Política de Educación Ambiental en el Departamento"/>
            <filter val="Formulación de Política Pública"/>
            <filter val="Formulación de un plan de garantía de convivencia, justicia y DDHH en el marco del respeto, atención y protección a las diversidades históricas, culturales, religiosas, étnicas y sociales."/>
            <filter val="Formulación del plan de libertad religiosa, cultos y conciencia que involucre a los sectores interreligiosos en la construcción de tejido social."/>
            <filter val="Formulación documento del plan de acción."/>
            <filter val="Formulación, Elaboración y Adopción de documento de Política Pública de Hábitat y Vivienda de Cundinamarca"/>
            <filter val="Formular el plan de garantía de convivencia, justicia y DDHH."/>
            <filter val="Formular el Plan Departamental de música de Cundinamarca y diseñar el plan de estudios musicales de Cundinamarca, en conjunto con la secretaría de Educación del departamento."/>
            <filter val="Formular la Política Publica de Protección y Bienestar Animal"/>
            <filter val="Formular la Política Pública de Protección y Bienestar Animal"/>
            <filter val="Formular lineamientos para la creación de Centro de Innovación Turística y Cultural"/>
            <filter val="Formular plan de uso y ahorro eficiente del agua"/>
            <filter val="Formular programa de Emprendimiento cultural"/>
            <filter val="Formular programa de Emprendimiento cultural con la creación de nodos de industria creativa alrededor de las áreas de economía naranja"/>
            <filter val="Formular un diagnóstico de activos estratégicos para proteger en los municipios frontera con Bogotá"/>
            <filter val="Formular un plan de defensa estratégica de los recursos naturales y de estructura energética de los Municipios frontera con Bogotá."/>
            <filter val="Formular un plan estratégico para el seguimiento e implementación de los indicadores de resiliencia."/>
            <filter val="Formular y ejecutar acciones para la implementación, de los instrumentos de planificación para la gestión del riesgo de desastres."/>
            <filter val="Formular y ejecutar acciones para la implementación, seguimiento y control de la política pública y sus instrumentos de planificación."/>
            <filter val="foros abierto virtuales anuales en ParticipApp"/>
            <filter val="Fortalecar el obsevatorio de seguridad ciudadana"/>
            <filter val="Fortalecer con elementos los ambientes de aprendizaje de las IED tecnicas articuladas."/>
            <filter val="fortalecer el desarrollo de política publica a través del apoyo a la supervisión"/>
            <filter val="Fortalecer el núcleo de consulta del 1,2,3 y el Sistema de Inteligencia para combatir la criminalidad en Cundinamarca"/>
            <filter val="Fortalecer el observatorio de seguridad ciudadana"/>
            <filter val="Fortalecer el programa de atención psicojurídico DUPLAS"/>
            <filter val="Fortalecer el sistema de información CTeI con apoyo a la supervision"/>
            <filter val="Fortalecer el talento humano para la atención y el manejo y gestión de la información de reportes de emergencia y desastres del departamento"/>
            <filter val="FORTALECER LA ASOCIATIVIDAD"/>
            <filter val="Fortalecer la linea 1,2,3 del departamento de Cundinamarca."/>
            <filter val="Fortalecer la participación ciudadana en Ciencia, Tecnología e Innovación"/>
            <filter val="FORTALECER LAS CAPACIDADES DE GESTIÓN (Apoyo técnico)"/>
            <filter val="Fortalecer las capacidades del capital humano del departamento a través de gestión internacional del conocimiento."/>
            <filter val="Fortalecer las capacidades del capital humano del departamento a través del apalancamiento del conocimiento técnico internacional"/>
            <filter val="Fortalecer los consejos municipales de gestión del riesgo."/>
            <filter val="Fortalecer los sistemas de bases de datos y protocolos de atención del departamento de Cundinamarca"/>
            <filter val="Fortalecer redes de cooperantes a través de capacitación para la conformación de escuelas de seguridad, mecanismos de información en las zonas rurales y urbanas del departamento."/>
            <filter val="Fortalecer, dotar y/o adecuar las Casas de Justicia."/>
            <filter val="Fortalecimiento a la gestión y el seguimiento de proyectos de gas domiciliario."/>
            <filter val="Fortalecimiento de cadenas productivas (caña panelera)"/>
            <filter val="Fortalecimiento de experiencias investigativas a través de dotación e implementación de ambientes de aprendizajes y tecnologías de la información y la comunicación, contenidos digitales y objetos virtuales de aprendizaje pertinentes"/>
            <filter val="Fortalecimiento de la arquitectura institiconal de la seguridad y el orden público del departamento."/>
            <filter val="Fortalecimiento de la arquitectura institucional y protocolos de atención y bases de datos de la seguridad y el orden público en el Departamento de Cundinamarca"/>
            <filter val="Fortalecimiento de la prestación del servicio institucional de la Secretaría de Educación"/>
            <filter val="Fortalecimiento de las capacidades de doscientas cincuenta (250) actores de la cadena productiva de la Guadua del departamento de Cundinamarca para el desarrollo de productos con valor agregado."/>
            <filter val="Fortalecimiento de las Organizaciones de Mujeres."/>
            <filter val="Fortalecimiento de los centros penitenciarios y carcelarios del departamento de Cundinamarca"/>
            <filter val="Fortalecimiento institucional para atender las acciones y solicitudes con ayuda humanitaria"/>
            <filter val="Fortalecimiento institucional, administrativo, técnico financiero, jurídico para el desarrollo de las actividades de la entidad"/>
            <filter val="Fortalecimiento institucional, administrativo, técnico financiero, jurídico para la Gestión administrativa de la entidad."/>
            <filter val="Fortalecimiento técnico y profesional de las actividades destinadas al cumplimiento de la entrega de alimentos a las familias vulnerables, así como su capacitación."/>
            <filter val="Fotalecer el Programa de Atención Sicojurídica (duplas)"/>
            <filter val="Funcionamiento y mantenimiento tecnico y operativo de la emisora"/>
            <filter val="Garantizar la operatividad de los Consejos Departamentales de Cultura y patrimonio cultural."/>
            <filter val="garantizar los inmuebles adecuados para la atencion de las mujeres en casa de acogida"/>
            <filter val="garantizar los servicios de asistencia médica física y psicológica, así como el fortalecimiento económico a las mujeres víctimas de violencias."/>
            <filter val="Gastos administrativos"/>
            <filter val="Generación de espacios para el reconocimiento de identidad y tradicion a través de la recreación, el deporte, el arte y la cultura como estrategias de implementación en entornos saludables y pacíficos de la comunidad indigena."/>
            <filter val="Generación de espacios para el reconocimiento de identidad y tradición a través de la recreación, el deporte, el arte y la cultura como estrategias de implementación en entornos saludables y pacíficos de la comunidad indígena."/>
            <filter val="Generación de suelo para construcción de vivienda de interés prioritario rural"/>
            <filter val="Generación de suelo para construcción de vivienda de interés prioritario urbano"/>
            <filter val="Generación de suelo para construcción de vivienda de interés social"/>
            <filter val="Generación de suelo para construcción de vivienda de interés social urban"/>
            <filter val="Generación, disponibilidad, exposición y difusión de datos y contenidos sobre NNJA"/>
            <filter val="Generar acciones para la preparación de empresarios y productores cundinamarqueses en torno a procesos de apertura de mercados internacionales."/>
            <filter val="Generar actos administrativos conducentes a la autorización para el manejo de medicamentos de control especial, conforme a la normatividad Vigente"/>
            <filter val="Generar Alianzas publico privadas dirigidas a organizaciones del sector agropecuario."/>
            <filter val="Generar campañas de promoción, divulgación, respeto, atención y protección a las diversidades históricas, culturales, religiosas, étnicas y sociales."/>
            <filter val="Generar divulgación de datos y cultura ciudadana frente a los delitos y violencia del departamento"/>
            <filter val="Generar divulgación de datos y cultura ciudadana frente a los delitos y violencias del departamento."/>
            <filter val="Generar documento técnico que integre el plan de seguridad regional."/>
            <filter val="Generar documento técnico que integre el plan maestro de equipamientos en seguridad, defensa y justicia."/>
            <filter val="Generar documento técnico que integre un plan de defensa estratégica de los recursos naturales y de estructura energética entre Bogotá y Cundinamarca."/>
            <filter val="Generar herramientas virtuales para el análisis de las emociones de la población en los 116 municipios del Departamento"/>
            <filter val="Generar la mediación y apropiacion de la investigacion a traves de aulas virtuales"/>
            <filter val="Generar procesos de reconocimiento integral de la política Publica de familia."/>
            <filter val="Generar proyectos de fortalecimiento en sistemas de gestión de innovación"/>
            <filter val="Generar un diagnóstico de microtráfio y consumo de SPA en Cundinamarca."/>
            <filter val="Generar un plan de riesgo escalonado en pro de la defensa estratégica de los recursos naturales y de infraestructura entre Bogotá y Cundinamarca."/>
            <filter val="Generar valor agregado con servicios alternativos en las Posadas turísticas"/>
            <filter val="GESTION AMBIENTAL"/>
            <filter val="Gestión Ambiental"/>
            <filter val="Gestión ambiental adecuación casas de justicia"/>
            <filter val="Gestión ambiental adecuación corporaciones municipales y/o casas de gobierno"/>
            <filter val="Gestión ambiental adecuación de infraestructura de autoridades de policía, seguridad y convivencia ciudadana."/>
            <filter val="Gestión ambiental construcción casas de justicia"/>
            <filter val="Gestión ambiental construcción corporaciones municipales y/o casas de gobierno."/>
            <filter val="Gestión ambiental construcción de infraestructura de autoridades de policía, seguridad y convivencia ciudadana."/>
            <filter val="Gestión de alianzas estratégicas nacionales e internacionales para el desarrollo económico, los negocios y la inversión del departamento."/>
            <filter val="Gestion de alianzas y partipacion en escenarios nacionales e internacionales para fortalecer marca territorial"/>
            <filter val="Gestión de lo predios para la construcción de los CRIR"/>
            <filter val="Gestión de proyectos a nivel local y nacional y seguimiento a la ejecución de proyectos"/>
            <filter val="Gestion de proyectos a nivel local y nacional, seguimiento y control a ejecución de proyectos"/>
            <filter val="Gestión de proyectos a nivel local y nacional, y seguimiento y control a la ejecución de proyectos."/>
            <filter val="Gestión de proyectos adecuación casas de justicia"/>
            <filter val="Gestión de proyectos adecuación corporaciones municipales y/o casas de gobierno."/>
            <filter val="Gestión de proyectos adecuación de infraestructura de autoridades de policía, seguridad y convivencia ciudadana."/>
            <filter val="Gestión de proyectos construcción casas de justicia"/>
            <filter val="Gestión de proyectos construcción corporaciones municipales y/o casas de gobierno."/>
            <filter val="Gestión de proyectos construcción de infraestructura de autoridades de policía, seguridad y convivencia ciudadana."/>
            <filter val="Gestión de subsidios"/>
            <filter val="Gestión de subsidios e incentivos"/>
            <filter val="GESTION INMOBILIARIA"/>
            <filter val="Gestión logística y administrativa para el desarrollo de Expo Cundinamarca."/>
            <filter val="Gestion predial"/>
            <filter val="Gestión Predial"/>
            <filter val="Gestión predial adecuación casas de justicia"/>
            <filter val="Gestión predial adecuación corporaciones municipales y/o casas de gobierno."/>
            <filter val="Gestión predial adecuación de infraestructura de autoridades de policía, seguridad y convivencia ciudadana."/>
            <filter val="Gestión predial construcción casas de justicia"/>
            <filter val="Gestión predial construcción corporaciones municipales y/o casas de gobierno."/>
            <filter val="Gestión predial construcción de infraestructura de autoridades de policía, seguridad y convivencia ciudadana"/>
            <filter val="Gestionar con el Sena la oferta de programas pertinentes para las IED"/>
            <filter val="Gestionar el Almacenamiento , Distribución Mayorista y dispensación de medicamentos de Control Especial monopolio del Estado"/>
            <filter val="Gestionar la consecución de recursos financieros y técnicos con las entidades municipales de manera que se cuente con la viabilidad de la ejecución del mismo"/>
            <filter val="Gestionar las solicitudes para los Servicios de salud a la Población que así lo requiera."/>
            <filter val="Gestionar recursos técnicos y financieros con cooperantes internacionales y aliados estratégicos que apalanquen proyectos prioritarios para el desarrollo económico y social del departamento."/>
            <filter val="Gestionar transporte terrestre y aéreo de pacientes."/>
            <filter val="GEVIR"/>
            <filter val="Grupo de apoyo del sistema de atención en movilidad para guía de trámites y servicios"/>
            <filter val="Hacer partícipes personas mayores de 65 años a la estrategia &quot;Adultos en Acción&quot;, a través de la recreación y la actividad física"/>
            <filter val="Hacer seguimiento a la red contratada y municipios descentralizados (PAMEC), garantizando la oportunidad y satisfacción de la atención en salud."/>
            <filter val="Hacer seguimiento de Listados Censales y evaluar la cobertura de afiliación."/>
            <filter val="HERRAMIENTA TECNOLOGICA POTENCIALIZAR EL PROCESO DE RECAUDO"/>
            <filter val="Identificación de las personas con discapacidad a beneficiar"/>
            <filter val="Identificar el perfil laboral de las PcD"/>
            <filter val="Identificar escenarios de riesgo y amenaza con la articulación con las Subdirecciones de reducción y manejo de de gestión del riesgo de los municipios."/>
            <filter val="Identificar factores de riesgo del ambiente que afectan salud humana."/>
            <filter val="Identificar la vocación turística y construir la visión"/>
            <filter val="IDENTIFICAR LAS CADENAS DE VALOR EN LOS ENTORNOS RURALES PRIORIZADOS-CARACTERIZACIÓN DE ALTERNATIVAS ECONÓMICAS Y DISEÑO DE PLAN DE ACCIÓN DE INTERVENCIÓN INTEGRAL A CORTO, MEDIANO Y LARGO PLAZO"/>
            <filter val="Implementación de actividades deportivas convencionales mixtas"/>
            <filter val="Implementación de la escuela, &quot;Escuela de formación política, liderazgo, paz y género&quot; para el empoderamiento en derechos, participación y liderazgo de la mujer Cundinamarquesa."/>
            <filter val="IMPLEMENTACIÓN DE LA ESTRATEGIA"/>
            <filter val="Implementación de los nueve derechos de la Política Pública."/>
            <filter val="Implementación de obras de reparación temprana en territorios afectados por el conflicto"/>
            <filter val="implementacion de Proyecto POMCA"/>
            <filter val="IMPLEMENTACIÓN DE PROYECTOS PARA LA FORMACIÓN DE UNA CULTURA AMBIENTAL"/>
            <filter val="implementación de un aplicativo"/>
            <filter val="Implementación del modelo de banco de servicios ambientales en la Región Capital"/>
            <filter val="Implementación del modelo de transporte de referentes y enlaces de atención municipales"/>
            <filter val="Implementación del Modelo Integral de Mantenimiento - Combos de maquinaria"/>
            <filter val="Implementación del Plan de acción."/>
            <filter val="Implementación del Plan Departamental de música en Cundinamarca y el plan de estudios musicales de Cundinamarca."/>
            <filter val="Implementación del programa de entornos pacificos y seguros."/>
            <filter val="Implementacion del sistema de proteccion finanaciero para la gestion de riesgo de desastres de cundinamarca"/>
            <filter val="IMPLEMENTACIÓN PLAN DE MEDIOS"/>
            <filter val="Implementacion y mantenimiento de un sistema de gestion y seguimiento de la informacion de la SEC"/>
            <filter val="implementacion y/o entrega de proyectos enfocados a mejorar la generacion de ingresos"/>
            <filter val="Implementar a través de los medios de comunicación, programas que acerquen y divulguen los emprendimientos culturales y artísticos"/>
            <filter val="Implementar acciones de asistencia y fortalecimiento técnico que permitan aumentar e incentivar la asistencia de los NNA y sus familias y promover las diferentes culturas a traves de las ludotecas existentes."/>
            <filter val="Implementar acciones POMCAs"/>
            <filter val="Implementar actividades productivas de alto impacto positivo en los ecosistemas y la biodiversidad (negocio / mercado verde)"/>
            <filter val="Implementar del Plan Maestro de equipamientos de Bogota con acciones departamentales"/>
            <filter val="Implementar dos Sistemas de Información integrados."/>
            <filter val="Implementar el certificado de discapacidad y el RLCPD como herramientas de información e identificación de la PCD, de acuerdo con los lineamientos expuestos en la resolución 583 y 113 de 2020."/>
            <filter val="Implementar el Código Departamental de Polícia y activación de la mesa técnica"/>
            <filter val="Implementar el modelo metodológico de análisis de contenidos por parte del equipo de profesionales, en relación con las variables de estudio elegidas para conocer los impactos de Covid 19 en aumento de las violencias basadas en género."/>
            <filter val="Implementar el MODULO UNO de entrenamiento experiencial de las lideresas en manejo de protocolos Covid-19, uso de herramientas ITC´S plataforma, aplicativo y Tablet. y primeros auxilios psicológicos por la pandemia. Semi presencial virtual 32 horas"/>
            <filter val="Implementar el plan de seguridad de convivencia ciudadana (PISCC) Departamental"/>
            <filter val="Implementar el Plan de Seguridad de Convivencia Ciudadana (PISCC) Departamental."/>
            <filter val="Implementar el proceso de referenciación de las familias a la oferta de los municipios y el departamento en servicios de prevención, calidad de vida o atención y protección a mujeres víctimas de violencias basadas en género."/>
            <filter val="Implementar el proceso de trabajo de campo y asesoría de los equipos técnicos regionales como modelo de transferencia de conocimiento y practica de acompañamiento social de las lideresas a las familias elegidas por municipio."/>
            <filter val="Implementar el proceso sistematización de la información tomada a partir del proceso de visitas y acompañamientos en una central de datos web aportado por el aliado."/>
            <filter val="implementar el Sistema de Información misional de la Secretaria de Salud de Cundinamarca."/>
            <filter val="Implementar el sistema interoperable de información necesario en la red hospitalaria del Departamento."/>
            <filter val="Implementar en el 100% de las dependencias del sector central el Programa de Gestión Documental."/>
            <filter val="Implementar espacios de aprendizaje y participación con tecnologías, conectividad y dispositivos de bioseguridad, para la comunidad rural"/>
            <filter val="Implementar esquemas de articulación e intercambio de información municipal y regional."/>
            <filter val="Implementar estrategias de aprendizaje y trabajo colaborativo a través de escuelas de campo y monitoreo climático participativo con pequeños productores para promover la productividad sostenible y el manejo inteligente del clima."/>
            <filter val="IMPLEMENTAR ESTRATEGIAS DE COMERCIALIZACIÓN"/>
            <filter val="Implementar estrategias de seguimiento y medición de resultados e impactos según los lineamientos del proyecto Oferta Colciencias."/>
            <filter val="Implementar estrategias intersectoriales que permitan construir planes escolares"/>
            <filter val="Implementar estrategias preventivas de desarrollo de capacidades acorde a las necesidades de los territorios."/>
            <filter val="Implementar estrategias y acciones de comunicación y divulgación"/>
            <filter val="implementar infraestructura o servicios tecnológicos a entidades públicas, JAC y asociaciones"/>
            <filter val="Implementar infraestructura tecnológica para nuevos centros interactivos digitales"/>
            <filter val="Implementar la escuela de Lutheria de Cundinamarca para apoyar la fabricación, arreglo, reparación y mantenimiento de los instrumentos musicales de las agrupaciones musicales del Departamento."/>
            <filter val="Implementar la estrategia"/>
            <filter val="Implementar la estrategia de conectividad departamental"/>
            <filter val="Implementar la Estrategia de Conectividad Departamental en la red de salud departamental"/>
            <filter val="Implementar la Estrategia de Gestión Integral en Zoonosis como mecanismo de articulación para en la prevención de Rabia humana y animal y otras enfermedades de origen zoonótic"/>
            <filter val="Implementar la estrategia de tejido social, en el marco del posconflicto y memoria historica"/>
            <filter val="Implementar la plataforma de vigilancia intensificada a COVID -19 de la secretaria de salud de Cundinamarca"/>
            <filter val="Implementar las acciones de seguimiento monitoreo y vigilancia en el marco del plan nacional de vacunación contra la Covid 19 en el departamento de cundinamarca"/>
            <filter val="Implementar los PGIRS en los municipios"/>
            <filter val="Implementar los proyectos productivos para las PcD , sus cuidadores y asociaciones capacitados."/>
            <filter val="Implementar los proyectos productivos para las personas mayores y /o sus cuidadores capacitados."/>
            <filter val="Implementar parques pedagógicos"/>
            <filter val="Implementar plan de seguridad departamental con el de Bogotá y generar documento"/>
            <filter val="Implementar prevención escolar específica para zonas de riesgo dirigidos a la comunidad educativa"/>
            <filter val="Implementar procesos de apropiación y gestión del conocimiento en directivos y docentes, enfocados a constituir una comunidad de aprendizaje que nutra permanentemente el vínculo educación rural – comunidad."/>
            <filter val="IMPLEMENTAR PROGRAMAS DE RIEGO INTRAPREDIAL"/>
            <filter val="IMPLEMENTAR PROGRAMAS DE SEGURIDAD ALIMENTARIA"/>
            <filter val="Implementar proyectos con entidades públicas y/o privadas del orden nacional e internacional."/>
            <filter val="implementar proyectos de innovación"/>
            <filter val="Implementar proyectos de participacion con comunidad Rrom que resalten su identidad y tradiciones , a través de la recreación, el deporte, el arte y la cultura como estrategias de implementación en entornos saludables y pacíficos."/>
            <filter val="Implementar proyectos de participación con comunidad Rrom que resalten su identidad y tradiciones , a través de la recreación, el deporte, el arte y la cultura como estrategias de implementación en entornos saludables y pacíficos."/>
            <filter val="Implementar senderos interpretativos desde principios de sostenibilidad"/>
            <filter val="implementar servicio de educación informal"/>
            <filter val="Implementar sistemas de telemetria"/>
            <filter val="Implementar un plan de trabajo para la reducción de la morbilidad materna extrema en articulación con las demás direcciones de la secretaria de salud de Cundinamarca y agentes que intervienen en la atención de la gestante."/>
            <filter val="Implementar una estrategia departamental de acompañamiento territorial y asistencia técnica"/>
            <filter val="Implementar una estrategia en los municipios priorizados para la conformación y mantenimiento de organizaciones de base comunitaria que trabajen en la prevención y control de la tuberculosis"/>
            <filter val="Implementar y hacer seguimiento PP Participación Ciudadana Para el Nuevo Liderazgo de Cundinamarca"/>
            <filter val="Implementaremos programas de formación y acompañamiento de la mano con empresarios y emprendedores para que cumplan con la regulación vigentes en materia de turismo"/>
            <filter val="impresión y publicacion documentos"/>
            <filter val="Impulsar la Educación Financiera a los productores agropecuarios para fortalecer la planificación y administración financiera de sus proyectos agropecuarios y mejorar el acceso y uso de los servicios financieros."/>
            <filter val="Impulso a esquemas de transferencia de riesgos"/>
            <filter val="Incentivar la presencia de turistas"/>
            <filter val="Incentivar las buenas prácticas de emprendimiento turístico por medio de convocatoria y selección objetiva de mejores proyectos"/>
            <filter val="Infraestructura de soporte"/>
            <filter val="INFRAESTRUCTURA FISICA"/>
            <filter val="Infraestructura física"/>
            <filter val="Infraestructura física Entornos Rurales"/>
            <filter val="Infraestructura física Urbana (Barrios)"/>
            <filter val="Infraestructura Física."/>
            <filter val="Infraestructura vial"/>
            <filter val="Infraestructura, señalización, Pit"/>
            <filter val="Iniciar una red de talentos emergentes en las provincias de donde el arte y la cultura urbana Juvenil tengan un gran impacto."/>
            <filter val="Instalar estufas ecoeficientes"/>
            <filter val="INSTRUMENTOS DE SEÑALIZACIÓN"/>
            <filter val="Integrar las instanci Brindar asistencia técnica y capacitación; Generar plan de acción de la instancia; Asesorar instancias municipales; Acompañar en los procesos participación de niños, niñas y adolescentes."/>
            <filter val="INTERVENCION DE ZONAS DE RONDA DE CUERPOS LAGUNARES"/>
            <filter val="Interventoria"/>
            <filter val="Interventoría"/>
            <filter val="Interventoría adecuación casas de justicia"/>
            <filter val="Interventoría adecuación corporaciones municipales y/o casas de gobierno"/>
            <filter val="Interventoría adecuación de infratestructura de autoridades de policía, seguridad y convivencia ciudadana."/>
            <filter val="Interventoría construcción casas de justicia."/>
            <filter val="Interventoría construcción corporaciones municipales y/o casas de gobierno."/>
            <filter val="Interventoría construcción de infraestructura de autoridades de policía, seguridad y convivencia ciudadana."/>
            <filter val="Interventoría Obra"/>
            <filter val="Interventoría técnica y administrativa"/>
            <filter val="Interventoría."/>
            <filter val="Jornadas de Programa de Manejo Humanitario de Poblaciones"/>
            <filter val="Levantamiento de inventarios"/>
            <filter val="Levantamiento, revisión y mejora de procesos a automatizar."/>
            <filter val="Levantar del sistema de oferta de servicios por municipio y departamental para áreas de salud, bienestar y líneas de atención y prevención de violencias basadas en genero por municipio"/>
            <filter val="Líneas de Defensa"/>
            <filter val="LIQUIDACION VEHÍCULOS TECNOLÓGICO Y ADMINISTRATIVO"/>
            <filter val="Llevar a cabo la dotación de vehiculos y equipos especializados para la atención de emergencias en los crir"/>
            <filter val="Llevar a cabo la selección de los municipios e identificación y gestión de los predios para la construcción de los CRIR."/>
            <filter val="Logística y transporte"/>
            <filter val="Manejo de desastres agropecuarios apoyando los sistemas productivos afectados"/>
            <filter val="Manejo de Riesgos"/>
            <filter val="Mantener bases de datos con indicadores de hechos regionales estructuradas, compiladas y actualizadas"/>
            <filter val="Mantener la arquitectura de datos territoriales y regionales"/>
            <filter val="Mantener la plataforma de datos espaciales regional IDER para la captura, manejo, edición y publicación de datos e información geográfica regional, y el soporte técnico requerido por espacio de cuatro años"/>
            <filter val="Mantener la plataforma de datos espaciales y estadísticos para la captura, manejo, edición y publicación de datos e información, y el soporte técnico requerido por espacio de cinco años."/>
            <filter val="Mantenimiento de implementos, indumentos y/o elementos que faciliten la labor artística"/>
            <filter val="Mantenimiento de la maquinaria requerida para la seguridad y orden público del departamento"/>
            <filter val="MANTENIMIENTO DE LABORATORIO"/>
            <filter val="Mantenimiento y mejoramiento de cuerpos y cursos de agua para la regulación hídrica y disminución de estrés hídrico"/>
            <filter val="MANTENIMIENTO Y RECUPERACIÓN 1.240 HA."/>
            <filter val="Mantenimiento y/o reparación de instrumentos musicales, adquisición de herramientas y repuestos que faciliten la labor musical y pedagógica."/>
            <filter val="marketing de promoción y posicionamiento del alojamiento rural de &quot;Posadas turísticas&quot;"/>
            <filter val="Mejora de eficiencia de calderas en industrias de químicos y de alimentos"/>
            <filter val="Mejoramiento de cocinas"/>
            <filter val="Mejoramiento de cocinas rurales"/>
            <filter val="Mejoramiento de Fachadas"/>
            <filter val="Mejoramiento de vías para el acceso a los atractivos turísticos"/>
            <filter val="Mejoramiento Fachadas rurales"/>
            <filter val="Mejoramiento y dotación de las Entidades Museales."/>
            <filter val="Mejorar la competitividad de destinos en busca de generar valor en su fisonomía e imagen."/>
            <filter val="Mejorar los espacios e infraestructura de la institución educativa departamental Romeral, bajo el concepto centro de excelencia para la educación rural."/>
            <filter val="mejorar y adecuar 13 casas sociales de empredimiento y empoderamiento"/>
            <filter val="Mejorar y adecuar 5 bienes inmuebles del Departamento"/>
            <filter val="Mitigar el riesgo agropecuario apoyando los sistemas productivos afectados"/>
            <filter val="Modelo de transporte de referentes y enlaces de atención municipales"/>
            <filter val="Modernizar la estrategia de conectividad departamental"/>
            <filter val="Modernizar la estrategia de conectividad departamental en la red de salud departamental"/>
            <filter val="Modernizar la estrategia de crecimiento del centro de datos"/>
            <filter val="Monitoreo a proyectos desarrollados"/>
            <filter val="Monitoreo al proceso de formación para tomar correctivos a tiempo y evitar la deserción."/>
            <filter val="Monitoreo y evaluacion a la ejecucion sobre las iniciativas productivas apoyadas."/>
            <filter val="Monitoreo y evaluación a la ejecución sobre las iniciativas productivas apoyadas."/>
            <filter val="Monitoreo y seguimiento al avance en la implementación de PETIC."/>
            <filter val="Monitoreo, seguimiento y evaluación y fortalecimiento institucional"/>
            <filter val="Movilizar, coordinar y articular las redes de protección y apoyo junto con las acciones normativas e intersectoriales que generen tejido social en torno a la seguridad e integridad física, sicológica y moral de las personas mayores vulneradas y VCA"/>
            <filter val="MOVIMIENTO DE TIERRAS"/>
            <filter val="Obras de espacio publico."/>
            <filter val="Obras de restauración, conservación, adecuación y mantenimiento de espacios patrimoniales y culturales."/>
            <filter val="OBRAS VARIAS"/>
            <filter val="ofertas institucionales con carácter humanitario"/>
            <filter val="Operación del observatorio de bienestar y felicidad del Departamento"/>
            <filter val="Operación y administración de peajes"/>
            <filter val="OPS GRUPO OPERATIVO"/>
            <filter val="Organización Encuentros Pedagógico en todas las áreas musicales"/>
            <filter val="Organización y promoción de convocatorias"/>
            <filter val="Organizar e identificar eventos de innovación y tecnología"/>
            <filter val="Organizar y articular las actividades que se requieren para el desarrollo y ejecución de las diferentes actividades y recopilar y procesar la información que se produzca en la ejecución de cada una de ellas"/>
            <filter val="Organizar y articular las actividades que se requieren para el desarrollo y ejecución de las diferentes actividades y recopilar y procesar la información que se produzca en la ejecución de cada una de ellas."/>
            <filter val="Organizar y articular las actividades que se requieren para el desarrollo y ejecución de las diferentes iniciativas y recopilar y procesar la información que se produzca en la ejecución de cada una de ellas"/>
            <filter val="Organizar y poner en marcha los espacios de Museo Itinerante"/>
            <filter val="Orientar a las y los jóvenes en la construcción de sus proyectos de vida"/>
            <filter val="Otorgar 4360 créditos a los afiliados de la entidad"/>
            <filter val="Otorgar 5000 créditos a los afiliados de la entidad"/>
            <filter val="Otorgar beneficios ( recursos SSF) de la Alianza de acceso y permanencia para adelantar estudios de educación Superior."/>
            <filter val="Otorgar beneficios de acceso y permanencia para adelantar estudios de educación Superior."/>
            <filter val="Otorgar créditos en cofinanciacón con otras entidades"/>
            <filter val="Otorgar créditos en confinanciación con otras entidades"/>
            <filter val="Otros gastos de apoyo"/>
            <filter val="Pagar la nomina de mesadas pensionales, proveniente de la Dirección de Pensiones para el pago de nómina"/>
            <filter val="Pagar las Deudas Laborales Certificadas MEN"/>
            <filter val="Pagar los gastos de mensajería, transporte y peajes"/>
            <filter val="Pagar los servicios públicos y el mantenimiento de la casa FEC"/>
            <filter val="Pagar recompensas anónimas"/>
            <filter val="Pago de auxilio funerarios, proveniente de la Dirección de Pensiones."/>
            <filter val="Pago de Impresos y publicaciones de la SEC"/>
            <filter val="Pago de Incentivo de Mejoramiento a la calidad educativa a Docentes, Directivos Docentes y Administrativos"/>
            <filter val="Pago de la deuda de Aportes Patronales - SSF Fiduprevisora"/>
            <filter val="Pago de la Homologación de Nómina de los Administrativos"/>
            <filter val="Pago de la Nómina Cuota SGP"/>
            <filter val="Pago de la Nómina de los Directivos Docentes"/>
            <filter val="Pago de la Nómina Docente"/>
            <filter val="Pago de rubros de la Nomina SGP con recursos propios"/>
            <filter val="Pago de sentencias, proveniente de la Dirección de Pensiones."/>
            <filter val="Pago de servicio publicos de las IED"/>
            <filter val="Pago del Aporte docente de Docente y Directivos Docente - SSF Fiduprevisora"/>
            <filter val="Pago del Aporte Patronal Docentes y Directivos Docentes (Cesantias y Prevision Social-SSF) Fiduprevisora"/>
            <filter val="PAGO IMPUESTOS , TASAS Y RETRIBUCIONES"/>
            <filter val="Pagode la Nómina de los Administratrivos de la Planta FEC"/>
            <filter val="PARTICIPACIÓN EN CONVOCATORIAS PARA EL DESARROLLO DE PROYECTOS TIC"/>
            <filter val="Participación en convocatorias para la restitución de derechos a víctimas en temas económicos del sector rural"/>
            <filter val="PARTICIPAR EN CONVOCATORIAS PARA APOYAR LA IMPLEMENTACIÓN DE LA POLÍTICA DE GOBIERNO DIGITAL"/>
            <filter val="Participar en Ruedas de negocios y ferias para conectar la oferta de la demanda"/>
            <filter val="Participar y acompañar la producción de documentos de investigación."/>
            <filter val="Perfilar, seleccionar y vincular el grupo lideresas que se entrenaran como promotoras y gestoras comunitarias en cada municipio."/>
            <filter val="PERSONAL DE APOYO"/>
            <filter val="PLAN DE INTERVENCIÓN DE PREDIOS DE IMPORTANCIA HIDRICA"/>
            <filter val="Plan de promoción y posicionamiento en redes sociales y buscadores web para los medios de comunicación del departamento."/>
            <filter val="Plan de promoción, fortalecimiento y consolidación a partir de actividades ATL y BTL"/>
            <filter val="Plan de promoción, fortalecimiento y consolidación en medios de comunicación tradicionales (radio, prensa y televisión)"/>
            <filter val="Plan de promoción, fortalecimiento y consolidación en medios digitales, redes sociales y buscadores web."/>
            <filter val="Planeación y Coordinación logística y administrativa para el desarrollo de Expo Cundinamarca."/>
            <filter val="Planear y coordinar alianzas estratégicas nacionales e internacionales para el desarrollo económico, los negocios y la inversión del departamento en torno a procesos de apertura en mercados internacionales"/>
            <filter val="Planear, coordinar, ejecutar y verificar las actividades para el desarrollo y promoción de Expo Cundinamarca, en articulación con aliados locales, nacionales e internacionales."/>
            <filter val="Planear, coordinar, ejecutar y veríficar las actividades para el desarrollo y promoción de Expo Cundinamarca, en articulación con aliados locales, nacionales e internacionales."/>
            <filter val="Planes de movilidad empresarial"/>
            <filter val="Planes Especiales de Manejo y Protección de Bienes de Interés Cultural (PEMP)"/>
            <filter val="Poner en marcha el Observatorio de la Mujer Equidad de genero."/>
            <filter val="por medio de la aplicación participAPP información de rendición de cuentas"/>
            <filter val="predial"/>
            <filter val="PRELIMINARES"/>
            <filter val="Premiación para el estímulo del artista"/>
            <filter val="Presentaciones artisticas, montaje de una obras de teatro, cortometrajes, etc., de jóvenes del municipio y/o fuera del mismo."/>
            <filter val="Presentaciones artísticas, montaje de una obras de teatro, cortometrajes, etc., de jóvenes del municipio y/o fuera del mismo."/>
            <filter val="Prestación de Servicios profesionales"/>
            <filter val="Prestación de servicios profesionales, técnicos y de apoyo a la gestión de procesos de saneamiento y formalización de la propiedad."/>
            <filter val="Prestación del servicio de aseo y entrega de insumos para las instituciones educativas del Departamento"/>
            <filter val="Prestacion del servicio de vigilancia de las IED"/>
            <filter val="Prestación del servicio educativo con Personas Naturales o Jurídicas, Instituciones privadas y/o confesiones religiosas"/>
            <filter val="Prestar asistencia técnica a la creación, implementación y fortalecimiento de los comités de libertad religiosa, cultos y consciencia en los municipios y en el departamento."/>
            <filter val="Prestar asistencia técnica en la creación, implementación y fortalecimiento de los comités de DDHH municipales."/>
            <filter val="Prestar asistencia técnica en la creación, implementación y fortalecimiento de los comités de derechos humanos municipales y departamental"/>
            <filter val="Prestar asistencia técnica en la creación, implementación y fortalecimiento de los comités de libertad religiosa, cultos y conciencia en los municipales."/>
            <filter val="PRESTAR EL SERVICIO DE TRANSPORTE"/>
            <filter val="PRESTAR EL SOPORTE TÉCNICO PARA EL HARDWARE Y SOFTWARE QUE SOPORTA LA PLATAFORMA DEL PORTAL WEB INSTITUCIONAL"/>
            <filter val="PRESTAR LOS SERVICIOS PROFESIONALES ESPECIALIZADOS PARA APOYAR LA IMPLEMENTACIÓN DE LOS HABILITADORES DE ARQUITECTURA TI, SEGURIDAD DE LA INFORMACIÓN Y SERVICIOS CIUDADANOS DIGITALES"/>
            <filter val="PRESTAR LOS SERVICIOS PROFESIONALES ESPECIALIZADOS PARA DESARROLLAR LA ESTRATEGIA DE EMPRENDIMIENTO DIGITAL EN LA IMPLEMENTACIÓN DE UN SEMILLERO DE JÓVENES EMPRENDEDORES TIC"/>
            <filter val="PRESTAR LOS SERVICIOS PROFESIONALES ESPECIALIZADOS PARA FORMULAR PROYECTOS TIC EN EL DEPARTAMENTO DE CUNDINAMARCA"/>
            <filter val="PRESTAR LOS SERVICIOS PROFESIONALES PARA DESARROLLAR PROCESOS DE FORMACIÓN EN TEMAS TIC"/>
            <filter val="PRESTAR LOS SERVICIOS PROFESIONALES PARA EL DISEÑO Y ELABORACIÓN DE MATERIAL PUBLICITARIO"/>
            <filter val="PRESTAR LOS SERVICIOS TÉCNICOS PARA APOYAR LA RECOLECCIÓN DE RESIDUOS DE APARATOS ELÉCTICOS Y ELECTRÓNICOS - RAEE"/>
            <filter val="Prevención del riesgo agropecuario apoyando los sistemas productivos"/>
            <filter val="Prevenir e informar a la comunidad sobre el delito de la trata de personas"/>
            <filter val="Prevenir e informar a la comunidad sobre el delito de la trata de personas."/>
            <filter val="Proceso de formación y fortalecimiento de capacidades de gestión, administración y desarrollo de las comunidades promoviendo la participación ciudadana a través de las organizaciones comunales."/>
            <filter val="Proceso de formación y fortalecimiento de capacidades de gestión, admministración y desarrollo de las comunidades, promoviendo la participación ciudadana a través de las organizaciones comunales."/>
            <filter val="Procesos de convocatoria y selección de proyectos dirigidos al desarrollo comunitario del Departamento - Obras de desarrollo comunitario"/>
            <filter val="Procesos de convocatoria y selección de proyectos dirigidos al desarrollo comunitario del Departamento - Proyectos de innovación"/>
            <filter val="Procesos de convocatoria y selección de proyectos dirigidos al desarrollo comunitario del Departamento. - Obras de desarrollo comunitario"/>
            <filter val="Procesos de convocatoria y selección de proyectos dirigidos al desarrollo comunitario del Departamento. - Proyectos de innovación."/>
            <filter val="Procesos pedagógicos, creativos, persistentes y de conciencia social para combatir el ESCNNA"/>
            <filter val="Producción de elementos de difusión"/>
            <filter val="Producción y emisión de la programacion de radio que conecte a emisoras comunitarias y comerciales del departamento."/>
            <filter val="Producir artículos científicos originados por el grupo de investigación."/>
            <filter val="programa de apoyo a la movilidad de los integrantes de los espacios de participación"/>
            <filter val="Programa de fortalecimiento de los sistemas de alertas tempranas por eventos climáticos"/>
            <filter val="Promoción de acciones de autoreconocimiento, estructuración de proyectos de vida y registro de información de bases de datos"/>
            <filter val="Promoción de buenos hábitos alimenticios y temas relacionados con el Programa de Alimentación Escolar"/>
            <filter val="Promoción de fuentes renovables en la generación de energía para el departamento"/>
            <filter val="Promoción del fortalecimiento institucional y territorial, mediante iniciativas de cooperación internacional y de responsabilidad social empresarial - RSE."/>
            <filter val="Promoción e impulso de alternativas de aprovechamiento y reutilización de agua en el sector residencial de Bogotá - región"/>
            <filter val="promocion y divulgación del desarrollo de la política públicas SCTeI"/>
            <filter val="PROMOCION Y FOMENTO DE SISTEMAS FORESTALES, AGROFORESTALES Y SILVOPASTORILES COMO ALTERNATIVA VERDE PARA EL CRECIMIENTO"/>
            <filter val="PROMOCION, CAPACITACIÓN Y APALANCAMIENTO DE NEGOCIOS VERDES"/>
            <filter val="Promocionar iniciativas apoyadas"/>
            <filter val="Promocionar los CIPUEDO"/>
            <filter val="Promover en el 100% de los municipios del departamento la implementación del Sistema Departamental de Archivo."/>
            <filter val="Promover encadenamiento productivo para la población con enfoque diferencial."/>
            <filter val="Promover encuentros y actividades del sector cultural"/>
            <filter val="Promover equipo interdisciplinario que aporte a la cultura ciudadana y promueva territorios seguros y en paz."/>
            <filter val="Promover espacios de integración, inclusión y desarrollo cultural integral."/>
            <filter val="Promover estrategias que les permita a los Personeros del Departamento actualizar sus conocimientos, referente a los Derechos Humanos y el Derecho Internacional Humanitario."/>
            <filter val="Promover estrategias que les permita a los personeros del departamento, actualizar sus conocimientos referente a los derechos humanos y derecho internacional humanitario."/>
            <filter val="PROMOVER LA INVESTIGACION E INNOVACION EN NEGOCIOS VERDES"/>
            <filter val="Promover un equipo interdisciplinario que aporte la cultura ciudadana y promueba territorios seguros y en paz"/>
            <filter val="Proveer servicio de internet"/>
            <filter val="Proyecto de formación para la construcción de Paz en los territorios"/>
            <filter val="Proyectos viales concesionados y no concesionados"/>
            <filter val="PUBLICACIÓN INFORME DE RESULTADOS"/>
            <filter val="Publicar Servicios web de datos geográficos y estadísticos en el geoportal de mapas y estadísticas y en la Infraestructura de datos espaciales Regional IDER"/>
            <filter val="Puesta en marcha de cuatro (4) Nodos Guadueros de Experimentación y desarrollo de productos a base de carbón activado y laminados."/>
            <filter val="Realización de 3 Comités Departamentales de Discapacidad al año"/>
            <filter val="Realización de alianzas estratégicas con Entidades Departamentales o Nacionales, de índole público o privado para el desarrollo de la Estrategia &quot;Juntos Hacemos Combo Recargado&quot;"/>
            <filter val="REALIZACIÓN DE CONGRESOS, CAPACITACIONES, SIMPOSIOS, SEMINARIOS, FERIAS DE CARÁCTER AMBIENTAL"/>
            <filter val="Realización de congresos, simposios, seminarios ferias de carácter ambiental"/>
            <filter val="Realización de estrategias y acompañamiento para fomentar la formulación de proyectos ."/>
            <filter val="Realización de eventos"/>
            <filter val="Realización de eventos culturales que difundan la estrategia de reconocimiento de diversidad religiosa, de culto y conciencia."/>
            <filter val="Realización de eventos culturales que difundan la estrategia de reconocimiento de la diversidad religiosa, culto y consciencia."/>
            <filter val="Realización de Eventos para la conformación de las redes departamentales de comunicación popular juvenil, jóvenes rurales y cuidadores ambientales y red de comunicación de grupos etnicos"/>
            <filter val="Realización de Eventos para la conformación de las redes departamentales de comunicación popular juvenil, jóvenes rurales y cuidadores ambientales y red de comunicación de grupos étnicos"/>
            <filter val="Realización de eventos y participación en eventos institucionales"/>
            <filter val="Realización de foros talleres capacitaciones"/>
            <filter val="Realización de Foros y Eventos Educativos."/>
            <filter val="Realización de Foros y Eventos."/>
            <filter val="Realización de giras pedagógicas"/>
            <filter val="Realización de inventarios e investigaciones del patrimonio cultural, entre ellas investigaciones del patrimonio arqueologico."/>
            <filter val="Realización de Mediciones Ambientales"/>
            <filter val="Realización de procesos de formación."/>
            <filter val="Realización de talleres, seminarios,_x000a_charlas, cursos, y demás actividades de formación y fortalecimiento de habilidades de los servidores públicos, en Sistemas de Gestión"/>
            <filter val="Realización diagnostico de los consejos consultivos existentes en Departamento"/>
            <filter val="Realización Encuentros Pedagógicos de areas artísticas."/>
            <filter val="Realizar  la certificación y el registro de localización  y caracterización de la población  con discapacidad en los hospitales priorizados de acuerdo a la normativa vigente."/>
            <filter val="Realizar 15 cursos virtuales sobre la adquisición de habilidades para una vida positiva adecuados para cada edad"/>
            <filter val="Realizar 18 Actividades artísticas y culturales colectivas."/>
            <filter val="Realizar 80 jornadas de capacitaciones a la comunidad."/>
            <filter val="Realizar a través de las IPS del departamento acciones de concurrencia para la detección temprana de riesgos asociados a cáncer en los entornos de convivencia"/>
            <filter val="Realizar a través de las IPS del departamento acciones de concurrencia para la detección temprana de riesgos asociados a hipertensión en los entornos de convivencia."/>
            <filter val="Realizar acciones conjuntas con las Secretarias municipales de salud (Asesoría y Capacitación) para el mejoramiento de la calidad de los prestadores de servicios de salud de su jurisdicción"/>
            <filter val="Realizar Acciones de Gestión del Riesco y Promoción de la salud de con la estrategia del modelo de Atención Primaria En Salud Región Que Progresa"/>
            <filter val="Realizar acciones de gestión del riesgo ocupacional de trabajadores informales y formales"/>
            <filter val="Realizar acciones de gestión interna para el desempeño de la Dimensión"/>
            <filter val="Realizar acciones de IVC a objetos de vigilancia sanitaria de interés de salud ambiental."/>
            <filter val="Realizar acciones de promoción de la salud en los entornos familiares, comunitarios e institucionales desde un enfoque transversal e incluyente en los municipios priorizados del departamento de Cundinamarca"/>
            <filter val="Realizar acciones de promoción y prevención Aedes con el fin de controlar los índices de infestación y evitar la presencia de brotes o epidemias de Arbovirosis (Dengue, Zika, Chikungunyia)"/>
            <filter val="Realizar acciones de promoción y prevención de las Arbovirosis y Leishmaniasis en los municipios priorizados a través de la concurrencia."/>
            <filter val="Realizar acciones de promoción, gestión de riesgo para la implementación de la RPMS de la salud para la Primera infancia mediante la estrategia AIEPI."/>
            <filter val="Realizar acciones de promoción, prevención y control químico en los municipios en riesgo para la transmisión de T. Cruzy"/>
            <filter val="Realizar acciones de seguimiento a pacientes Hansen, convivientes y pacientes beneficiados con subsidio tendientes a la prevención y manejo de la enfermedad de Hansen en municipios priorizados"/>
            <filter val="Realizar acciones en promoción y gestión del riesgo para aplicar el programa nacional de prevención, manejo y control de IRA."/>
            <filter val="Realizar acciones sectoriales e intersectoriales en la promoción de entornos saludables y el diagnóstico y tratamiento de la enfermedad de Chagas ocasionada por la transmisión de T. Cruzy"/>
            <filter val="Realizar actividades posteriores e inherentes a la liquidación de las ESEs"/>
            <filter val="Realizar alianzas con las instituciones formadoras de recursos humanos para fortalecer el conocimiento en el programa ampliado de inmunizaciones."/>
            <filter val="Realizar alianzas estrategicas con entidades Departamentales, Nacionales e Internacionales de indole Público o Privada para el Desarrollo de las Iniciativas Juveniles y la participación en diferentes eventos"/>
            <filter val="Realizar alianzas estratégicas con entidades Departamentales, Nacionales e Internacionales de indole Público o Privada para el Desarrollo de las Iniciativas Juveniles y la participación en diferentes eventos"/>
            <filter val="Realizar alianzas estratégicas con entidades Departamentales, Nacionales e Internacionales de índole Público o Privada para el Desarrollo de las Iniciativas Juveniles y la participación en diferentes eventos"/>
            <filter val="Realizar análisis de evaluación externa a la red de laboratorios de los 116 municipios del departamento"/>
            <filter val="Realizar Análisis de sustancias de interés sanitario."/>
            <filter val="Realizar análisis en apoyo a la vigilancia de eventos de interés en S.P. y ambiental, brotes y emergencias en los 116 municipios"/>
            <filter val="Realizar aportes anuales a la RAPE"/>
            <filter val="Realizar apoyo a la Supervisión."/>
            <filter val="Realizar apoyo al seguimiento a las empresas beneficiadas"/>
            <filter val="Realizar apoyo al seguimiento de los productores incorporados"/>
            <filter val="Realizar articulación interinstitucional"/>
            <filter val="Realizar articulación sectorial e intersectorial en los municipios priorizados para la implementación y sostenibilidad de la EGI ETV."/>
            <filter val="Realizar asesorías a funcionarios municipales que tiene competencias para prevenir el consumo de SPA"/>
            <filter val="Realizar asesorías a funcionarios municipales que tiene competencias para prevenir el consumo de SPA."/>
            <filter val="Realizar asistencia jurídica sobre los derechos de las personas con dicacidad y el goce de los mismos"/>
            <filter val="Realizar asistencia técnica a actores comunitarios e institucionales en la RIAS materno perinatal."/>
            <filter val="Realizar asistencia técnica a actores comunitarios e institucionales en la ruta de promoción y mantenimiento en primera infancia."/>
            <filter val="Realizar Asistencia Técnica a Instituciones Prestadoras de Servicios y Entidades territoriales en los municipios para desarrollar capacidades y adoptar, adaptar e implementar RPMS a Primera mediante la estrategia AIEPI."/>
            <filter val="Realizar Asistencia Técnica a los 116 municipios con la estrategia de Información, Educación y comunicación (IEC)"/>
            <filter val="Realizar Asistencia técnica a los establecimientos de preparación y consumo de alimentos."/>
            <filter val="Realizar asistencia técnica a trabajadores informales frente al manejo de plaguicidas y organofosforados"/>
            <filter val="Realizar Asistencia técnica en acciones de IVC"/>
            <filter val="Realizar asistencia técnica en la implementación de estrategias saludables y proyectos de seguridad alimentaria y nutricional"/>
            <filter val="Realizar asistencia técnica en las guías de Información en alimentación saludable - GABAS."/>
            <filter val="Realizar asistencia técnica para el fortalecimiento de capacidades desde el proceso de participación y movilización social comunitaria en salud."/>
            <filter val="Realizar asistencia técnica para el funcionamiento de los 3 bancos de leche humana del departamento"/>
            <filter val="Realizar asistencia técnica para fortalecer las capacidades del talento humano que trabaja en las instituciones escolares"/>
            <filter val="Realizar asistencia técnica para la articulación entre el Profesional Departamental y los actores Municipales, a fin de elaborar Estrategias intersectoriales que permitan elaborar una caracterización con Habitante de Calle."/>
            <filter val="Realizar asistencia técnica para la implementación de la estrategia del modelo atención primaria en salud en el marco de la normatividad vigente"/>
            <filter val="Realizar asistencia tecnica para la implementacion de la estrategia tiendas escolares saludables"/>
            <filter val="Realizar asistencia técnica y apoyo a la supervisión para la ejecución del convenio y entrega del producto"/>
            <filter val="Realizar asistencia técnica y capacitación, Conformación de las instancias operativas y técnicas, acompañamiento en las sesiones, elaboración de planes de acción y seguimiento a la operatividad"/>
            <filter val="Realizar asistencia técnica y seguimiento en la aplicación de los lineamientos técnicos y operativos del programa de Tuberculosis a los actores del SGSSS acorde a la normatividad vigente en los 116 municipios del departamento"/>
            <filter val="Realizar asistencias técnicas a los actores del sistema de salud sobre Rutas Integrales de Atención del cáncer"/>
            <filter val="Realizar asistencias técnicas a los actores del Sistema General de Seguridad Social en Salud"/>
            <filter val="Realizar asistencias técnicas a los profesionales de la salud de las IPS y EAPB del Departamento para actualización de las guías de práctica clínica para la atención integral de las ITS, VIH, hepatitis B y C"/>
            <filter val="Realizar asistencias técnicas en la socialización del plan de cuidado indígena en los territorios donde se encuentran las comunidades del departamento de Cundinamarca"/>
            <filter val="Realizar asistencias técnicas para la socialización de acciones en salud pública en el territorio para población diferencial"/>
            <filter val="Realizar brigadas de rehabilitación, habilitación a las personas con discapacidad beneficiarias de las ayudas técnicas a través de alianzas estratégicas"/>
            <filter val="Realizar búsqueda, canalización y seguimiento a las cohortes en los municipios categoría 4,5 y 6 según el curso de vida, con el fin de mejorar coberturas de vacunación."/>
            <filter val="Realizar campamentos departamentales, municipales y regionales en el departamento."/>
            <filter val="Realizar campañas de comunicación gráfica y audiovisual que promuevan el conocimiento de la política pública para la gestión del riesgo."/>
            <filter val="Realizar Campañas de información de las acciónes de Salud Pública dirigidas a la población del departamento de Cundinamarca"/>
            <filter val="Realizar campañas de información, educación y comunicación para la promoción de estilos de vida saludables."/>
            <filter val="Realizar capacitaciones con ponentes nacionales e internacionales del deporte, la recreación y la actividad física."/>
            <filter val="Realizar capacitaciones en inclusión social dirigidos a los consejos de discapcidad y comunidad en general"/>
            <filter val="Realizar capacitaciones sobre esquemas de asociatividad territorial."/>
            <filter val="Realizar carreras atléticas de la mujer para fomentar el deporte, la recreación y la actividad física."/>
            <filter val="Realizar circuitos de presentaciones artísticas y culturales del arte urbano de gran impacto promoviendo los talentos y habilidades de la población joven del Departamento"/>
            <filter val="Realizar concurrencia a través de las Empresas Sociales del Estado en intervenciones de promoción y fomento de la salud bucal."/>
            <filter val="Realizar consejos de seguridad regional o espacios estratégicos de coordinación"/>
            <filter val="Realizar convenio para fortalecer talento humano que realiza acciones de inspección, vigilancia y control."/>
            <filter val="Realizar convenio y/o contrato con el ente certificador"/>
            <filter val="Realizar convenios y/o contratos para consultoría, asesoría de expertos, asistencia técnica, personal profesional y de apoyo a la gestión en temas relacionados con Sistemas de Gestión, dirigidos a los servidores públicos."/>
            <filter val="Realizar convocatorias"/>
            <filter val="Realizar desarrollo de competencias técnicas en la Ruta de Atención a Víctimas de Violencia Sexual y a la Identificación y manejo de las Violencias Basadas en Género."/>
            <filter val="Realizar el 80% de las acciones del plan de implementación de la Política Pública para el manejo de la información."/>
            <filter val="REALIZAR EL ACOMPAÑAMIENTO Y CAPACITACIONES A LOS MUNICIPIOS, ENTIDADES DESCENTRALIZADAS Y OTRAS ENTIDADES PÚBLICAS DEPARTAMENTALES EN LA IMPLEMENTACIÓN DE LA POLÍTICA DE GOBIERNO DIGITAL"/>
            <filter val="Realizar el análisis de las muestras recepcionadas de SARS COV-2 en el laboratorio de salud pública y /o laboratorio colaborador de acuerdo al proceso vigente."/>
            <filter val="Realizar el apalancamiento financiero de la EAPB convida"/>
            <filter val="Realizar el apalancamiento financiero de las ESEs que conforman la red pública del Departamento de Cundinamarca"/>
            <filter val="Realizar el apoyo a la supervisión"/>
            <filter val="Realizar el Apoyo a la Supervisión del Proyecto"/>
            <filter val="Realizar el apoyo a la supervisión."/>
            <filter val="Realizar el despacho mensual de medicamentos biológicos e insumos a los 116 municipios del departamento de Cundinamarca."/>
            <filter val="Realizar el diagnostico e inventario de atención del equipamiento de seguridad, justicia y atención de emergencias"/>
            <filter val="Realizar el diagnostico e inventario del equipamiento de seguridad, justicia y atención de emergencias"/>
            <filter val="Realizar el diagnóstico para la elaboración del Plan Departamental de música de Cundinamarca"/>
            <filter val="Realizar el fortalecimiento del sistema de vigilancia nutricional y el Mantenimiento software MANGO."/>
            <filter val="Realizar el levantamiento, análisis y diseño de cuatro Sistemas de Información Integrados."/>
            <filter val="Realizar el mantenimiento preventivo, correctivo y predictivo, el sistema de monitoreo continuo, calificación y calibración de los equipos de la red de frio."/>
            <filter val="Realizar el Saneamiento del parque automotor de la Secretaría de Salud."/>
            <filter val="Realizar el seguimiento a la implementación y cierre de los proyectos."/>
            <filter val="Realizar el seguimiento a los planes, proyectos y presupuesto a cargo de la OAJ."/>
            <filter val="Realizar el seguimiento nominal a la calidad del dato del programa ampliado de inmunizaciones."/>
            <filter val="Realizar el seguimiento supervisión del proyecto"/>
            <filter val="Realizar el seguimiento, monitoreo y evaluación del comportamiento de la eficacia y efectividad del programa ampliado de inmunizaciones."/>
            <filter val="Realizar el suministro de combustible para los vehículos asignados a la dirección de salud publica"/>
            <filter val="Realizar el suministro de repuestos y mantenimiento preventivo y corectivo de los vehículos de la dirección de salud publica"/>
            <filter val="Realizar embellecimiento de fachadas y amoblamiento urbano."/>
            <filter val="Realizar en los municipios del departamento acciones de concurrencia departamental, relacionadas con la promoción de estilos de vida saludables."/>
            <filter val="Realizar Encuentros de capacitación y fortalecimiento de la Red Departamental de Bibliotecas Públicas"/>
            <filter val="Realizar Esterilizaciones de Animales de Compañía"/>
            <filter val="Realizar estrategia de formadores artísticos municipales con la creación de la coordinación de áreas artísticas en el IDECUT: Artes escénicas (danza y teatro), artes plásticas, literatura, artes visuales."/>
            <filter val="REALIZAR ESTRATEGIA DE TUTORES REGIONALES"/>
            <filter val="Realizar estrategias para garantizar la seguridad social del creador y gestor cultural"/>
            <filter val="REALIZAR ESTUDIOS Y DISEÑOS"/>
            <filter val="REALIZAR ESTUDIOS Y DISEÑOS DE SISTEMAS DE ENERGÍAS RENOVABLES"/>
            <filter val="Realizar Estudios y diseños para dos distritos de riego para la adecuación de tierras"/>
            <filter val="Realizar Estudios y Diseños para la construcción del centro de formación"/>
            <filter val="Realizar estudios y diseños para la rehabilitación y optimización de los distritos de riego"/>
            <filter val="Realizar estudios y diseños redes eléctricas."/>
            <filter val="Realizar evaluaciones agropecuarias a traves de aplicativos para el manejo y operatividad"/>
            <filter val="Realizar eventos anuales para reconocer a las mujeres líderes en el sector deporte, recreación y actividad física."/>
            <filter val="Realizar eventos de intercambio de experiencias a nivel internacional, nacional, departamental en derechos humanos y derecho internacional humanitario"/>
            <filter val="Realizar eventos de intercambios de roles culturales de niños, niñas y adolescentes entre las diferentes etnias."/>
            <filter val="Realizar eventos deportivos o recreativos anuales para la población con discapacidad."/>
            <filter val="Realizar eventos deportivos o recreativos para diferentes agremiaciones o asociaciones del departamento."/>
            <filter val="Realizar eventos para consolidación e implementación de modelos de gestión y redes de apoyo para las organizaciones comunales"/>
            <filter val="Realizar Eventos para consolidación e implementación de modelos de gestión y redes de apoyo para las organizaciones comunales."/>
            <filter val="Realizar eventos para la conformación, elección e implementación de las elecciones de los CONSEJOS municipales"/>
            <filter val="Realizar eventos que fortalezcan y sensibilicen a los funcionarios y población en general, en temas de DDHH"/>
            <filter val="Realizar eventos recreo deportivos con la población víctima del conflicto armado en los diferentes municipios del departamento."/>
            <filter val="Realizar festivales deportivos departamentales de las escuelas de formación."/>
            <filter val="Realizar festivales impulsando nuevas tendencias deportivas."/>
            <filter val="Realizar foros y encuentros sectoriales y académicos en el marco del plan maestro regional en seguridad, defensa y justicia."/>
            <filter val="Realizar Gestión de proyectos a nivel local y nacional, y seguimiento y control a la ejecución de proyectos."/>
            <filter val="Realizar intervenciones de vigilancia epidemiológica a brotes, epidemias en el departament"/>
            <filter val="Realizar jornadas de bienestar animal"/>
            <filter val="Realizar Jornadas de Bienestar Animal en los 116 municipios del departamento."/>
            <filter val="Realizar jornadas de capacitación a los municipios para la elaboración de la Estrategia municipal de respuesta ante eventos de desastres."/>
            <filter val="Realizar jornadas de capacitación a los municipios para la elboración de los PMGRD"/>
            <filter val="Realizar jornadas de divulgación con las juntas de acción comunal y CMGRD"/>
            <filter val="Realizar jornadas de divulgación mediante la articulación con los cuerpos operativos a las juntas de acción comunal, colegios y Consejos Municipales para la Gestión del Riesgo de Desastres"/>
            <filter val="Realizar juegos deportivos o encuentros para comunales y campesinos."/>
            <filter val="Realizar la administración del objetivo 1."/>
            <filter val="Realizar la administración del objetivo 2."/>
            <filter val="Realizar la administración del proyecto"/>
            <filter val="Realizar la administración del proyecto Objetivo3"/>
            <filter val="Realizar la captura de la información de las diferentes Redes prestadoras y el reporte oportuno a las plataformas."/>
            <filter val="Realizar la caracterización de la población mayor del departamentodesde el enfoque de salud, social, ambiental, económico y antropológico."/>
            <filter val="Realizar la caracterización en los municipios con población habitante en situación de calle y Población Privada de la Libertad en el departamento de Cundinamarca"/>
            <filter val="Realizar la concurrencia de Lactancia materna para el Departamento."/>
            <filter val="Realizar la Conformación de redes de apoyo comunitario a la lactancia materna y la alimentación infantil."/>
            <filter val="Realizar la construcción e implementación de la estrategia de internacionalización del departamento."/>
            <filter val="Realizar la construcción, adecuación o instalación de reservorio de agua según sea el caso"/>
            <filter val="Realizar la convocatoria a Provincias beneficiadas"/>
            <filter val="Realizar la gestion administrativa y financiera de la direccion de salud publica del departamento de Cundinamarca"/>
            <filter val="Realizar la implementación de la estrategia IAMII en las ESES a través del acompañamiento técnico, capacitación y asesoría."/>
            <filter val="Realizar la implementación de las salas de lactancia materna."/>
            <filter val="Realizar la implementación del Programa Madre Canguro en las ESES del Departamento, mediante el fortalecimiento de capacidades en el talento humano."/>
            <filter val="Realizar la planeación operativa, pedagógica, metodológica y financiera del proyecto"/>
            <filter val="Realizar la promoción e implementación de los manuales de accesibilidad y planes integrales de accesibilidad"/>
            <filter val="Realizar la sistematización de la información para la generación de bases de datos sobre la muestra"/>
            <filter val="Realizar la supervisión del Proyecto"/>
            <filter val="Realizar la transferencia de los recursos realizados a los 116 municipios del departamento."/>
            <filter val="Realizar la Transferencia de recursos de ley al Hospital Universitario de la samaritana de Cundinamarca."/>
            <filter val="Realizar las acciones sectoriales e intersectoriales en la promoción de entornos saludables y el diagnóstico y tratamiento de las Arbovirosis y las Leishmaniasis"/>
            <filter val="Realizar las actividades requerifas para el aseguramiento de la calidad del laboratorio para garantizar la validez de los resultados emitidos"/>
            <filter val="Realizar las reuniones de la submesa de persona mayor, articulada con las entidades para la concertación de acciones"/>
            <filter val="Realizar las sesiones ordinarias del consejo territorial de salud ambiental que están dadas por norma."/>
            <filter val="Realizar levantamientos topográficos de precisión en desarrollo del proceso de saneamiento y formalización de la propiedad de predios baldíos y fiscales (urbana y rural)."/>
            <filter val="Realizar los estudios técnicos y conservación catastral (certificados plano predial catastral, avalúos y R1.R2) para el saneamiento de la titulación predial"/>
            <filter val="Realizar los estudios y diseños para la construcción de los CRIR."/>
            <filter val="Realizar los Juegos Deportivos Departamentales."/>
            <filter val="Realizar los Juegos Intercolegiados en el departamento."/>
            <filter val="Realizar mantenimiento correctivo de bancos de maquinaria"/>
            <filter val="Realizar mantenimiento, adecuación y dotación de infraestructura turística que respondan a los contextos territoriales."/>
            <filter val="Realizar mesas de trabajo a nivel Nacional y Departamental con los diferentes actores."/>
            <filter val="Realizar mesas de trabajo con EAPB, DDS y Aseguramiento con el fin de articular acciones para el seguimiento de casos de Sifilis gestacional en el departamebto"/>
            <filter val="Realizar muestras empresariales"/>
            <filter val="Realizar protocolos conjuntos para garantizar la judicialización efectiva y disminuir la inseguridad en la región Bogotá-Cundinamarca"/>
            <filter val="Realizar ruedas de negocio por provincia para el fortalecimiento de la comercialización de los productos de las organizaciones de mujeres constituidas en el Territorio."/>
            <filter val="Realizar seguimiento a casos positivos, sus contactos estrechos, casos sospechosos y probables de COVID 19."/>
            <filter val="Realizar seguimiento a la estructuracion de las regionales de salud, con relacion a los programas y proyectos de la direccion de salud publica del departamento de Cundinamarca"/>
            <filter val="Realizar seguimiento a la implementación del plan de trabajo y el cumplimiento de metas establecidas para conformar las regiones salud"/>
            <filter val="Realizar seguimiento a las IPS y los municipios en lo definido en la resolución para actividades de PyD en salud y la afiliación de la población no asegurada."/>
            <filter val="Realizar seguimiento en la implementación de las líneas estratégicas del plan departamental y nacional hacia el fin de la tuberculosis 2016 -2025 en los municipios priorizados en el departamento"/>
            <filter val="Realizar seguimiento y evaluación de desempeño del SOGC en las 14 regiones de salud con base en los parámetros definidos para la vigencia."/>
            <filter val="Realizar seguimientos a la ejecución de acciones de protección específica y detección temprana a través de las acciones de concurrencia en salud mental, con base a los lineamientos en salud mental"/>
            <filter val="Realizar selección y capacitación equipo de trabajo y del equipo satélite"/>
            <filter val="Realizar Talleres de capacitación y sensibilización a las comunidades"/>
            <filter val="Realizar talleres lúdicos educativos en Derechos Humanos"/>
            <filter val="Realizar talleres, capacitaciones, foros"/>
            <filter val="Realizar talleres, capacitaciones, foros y otros eventos de socialización y pedagogía."/>
            <filter val="Realizar talleres, capacitaciones, foros, etc."/>
            <filter val="Realizar trabajos de reforestacion, revegetalización y/o restauración en los corredores seleccionados"/>
            <filter val="Realizar Transferencias de recursos de ley a COLCIENCIAS."/>
            <filter val="Realizar Transferencias de recursos de ley a los tribunales de ética de enfermería"/>
            <filter val="Realizar Transferencias de recursos de ley a los tribunales de ética de médica y odontológica"/>
            <filter val="Realizar un diagnóstico de las metas del plan de desarrollo articuladas al plan nacional y política pública nacional para la gestión del riesgo de desastres"/>
            <filter val="Realizar un diagnóstico que permita conocer de primera mano el estado actual de la comunidad educativa frente al uso de las TIC"/>
            <filter val="Realizar un evento de lanzamiento y cierre público del estudio con medios de comunicación y cooperantes."/>
            <filter val="Realizar un pilotaje en un (1) municipio de Cundinamarca, aplicando todas las estrategias construidas en el observatorio y la política publica"/>
            <filter val="Realizar un proceso de alfabetización digital a la comunidad educativa a través de una estrategia de Formación de Formadores"/>
            <filter val="Realizar un proceso de sensibilización a la comunidad educativa sobre el impacto de las TIC en el mundo moderno"/>
            <filter val="Realizar vacaciones recreo deportivas."/>
            <filter val="Realizar vacunación rutinaria antirrábica de perros y gatos en los 116 municipios en las zonas rurales y urbanas para la prevención de la rabia animal"/>
            <filter val="Realizar vigilancia entomológica en los municipios identificados con presencia de vectores de interés en salud pública (Aedes, Lutzomyia, Triatominos, Anopheles, entre otros)"/>
            <filter val="Realizar vigilancia epidemiológica por exposición a organofosforados en la población trabajadora informal."/>
            <filter val="Realizar visitas de asistencia técnica a los entes territoriales para la detección temprana de riesgos asociados a Diabetes en población de 20 a 69 años"/>
            <filter val="Realizar visitas de asistencia técnica a los entes territoriales para la detección temprana de riesgos asociados a hipertensión en población de 20 a 69 años."/>
            <filter val="Realizar visitas de asistencia técnica a los entes territoriales para la promoción de estilos de vida saludables a la población en todos los momentos del curso de vida."/>
            <filter val="Realizar visitas de I.V.C. a establecimientos farmaceuticos,tiendas naturistas y otros"/>
            <filter val="Realizar visitas de I.V.C. en la gestion de los recursos del sector salud municipal."/>
            <filter val="Realizar visitas de I.V.C.en el marco del SGSSS"/>
            <filter val="Realizar Visitas de Inspección, Vigilancia y Control para el manejo de Los Medicamentos de Control Especial a los prestadores de Servicios de salud y establecimientos farmaceuticos en el Departamento"/>
            <filter val="Realizar Visitas y seguimiento de IVC a sistemas de abastecimiento inscritos a demanda."/>
            <filter val="Recolección, tabulación, desarrollo de indicadores , procesamiento y análisis de datos e información sobre el bienestar y felicidad"/>
            <filter val="Recolectar y analizar información"/>
            <filter val="Reconocimiento a la implementación de proyectos para la formación de una cultura ambiental"/>
            <filter val="Reconversión tecnológica y productiva en el sector panelero"/>
            <filter val="Recopilar información para elaboración de mapa de riesgo."/>
            <filter val="Recuperación de los caminos de tradición histórica"/>
            <filter val="Redacción de Informes de Auditoría"/>
            <filter val="Redes de servicios públicos domiciliarios"/>
            <filter val="Reemplazo de estufas de gas de baja eficiencia"/>
            <filter val="Reemplazo de estufas de gas natural de baja eficiencia"/>
            <filter val="Reforestar y proteger las áreas degradadas"/>
            <filter val="Registros y certificados - Intervención"/>
            <filter val="Rehabilitación Psicosocial en el marco de la implementación del Acuerdo de paz"/>
            <filter val="rendicion de cuentas"/>
            <filter val="Reporte SIVISALA a nivel municipal a través del desarrollo de capacidades de personal a cargo."/>
            <filter val="Rescate de hallazgos y preservación de espacios y áreas arqueológicas."/>
            <filter val="Restauración y pago por servicios ambientales"/>
            <filter val="Reuniones participativas."/>
            <filter val="RUNT"/>
            <filter val="Saneamiento, Legalización y Titulación de predios."/>
            <filter val="Se fortalecerán 6 destinos en: *Productos turísticos: gastronomía, artesanía, entre otros"/>
            <filter val="Seguimiento a la articulación de las IED"/>
            <filter val="SEGUIMIENTO A LA EJECUCIÓN E INVERSIÓN DE LOS RECURSOS"/>
            <filter val="Seguimiento a la entrega de ayudas humanitarias"/>
            <filter val="Seguimiento a la identificación de las potencialidades de los estudiantes de grado once mediante la elección de su proyecto de vida"/>
            <filter val="Seguimiento a la Operación de Dinámicas de Competitividad"/>
            <filter val="SEGUIMIENTO DEL PROYECTO"/>
            <filter val="Seguimiento en el sistema virtual como espacio de oferta laboral para las personas con discapacidad"/>
            <filter val="SEGUIMIENTO EN LA DETERMINACION DE LA ALTERNATIVA"/>
            <filter val="Seguimiento por parte de interventoría"/>
            <filter val="Seguimiento y apoyo a la operación de proyectos"/>
            <filter val="Seguimiento y apoyo al fortalecimiento de instancias de coordinación regional"/>
            <filter val="Seguimiento, monitoreo, control y apoyo a la Supervisiòn o interventoria, consultoria del Programa de Alimentación Escolar."/>
            <filter val="Selección de los beneficiarios y entrega de los recursos"/>
            <filter val="Seleccionar las metodologías adecuadas para apropiación de la cultura de innovación en el departamento"/>
            <filter val="Seleccionar, caracterizar y georreferenciar las familias que van a beneficiarse del ejercicio de intercambio y transferencia de conocimiento en protocolos COVID 19 Y riesgo de violencias basadas en género"/>
            <filter val="Sensibilización a los actores locales para la protección frente al abuso generado por el trabajo infantil"/>
            <filter val="Sensibilización de quinientos (500) actores de la cadena productiva de la guadua sobre el uso, manejo y aprovechamiento de la guadua."/>
            <filter val="Sensibilización y capacitación mediante la gestión del principio de humanización en el marco de DDHH,"/>
            <filter val="Servicio de internet para las IED de los municipios no certificados del departamento de Cundinamarca"/>
            <filter val="SERVICIO DE MENSAJERÍA"/>
            <filter val="Servicio de tecnología aprobado por SecTic"/>
            <filter val="Servicio para la promoción de la seguridad, paz y convivencia ciudadana en el departamento de Cundinamarca"/>
            <filter val="Servicios: alojamiento, Guianza, seguridad."/>
            <filter val="SIEMBRA DE UN MILLÓN DE ÁRBOLES"/>
            <filter val="Sistema de Control Interno"/>
            <filter val="Sistema de Información Turística SITUR-(Pasivos Exigibles)"/>
            <filter val="Sistema de monitoreo y análisis de conflictividades"/>
            <filter val="Sistemas de información Integrado para el Control Interno Municipa"/>
            <filter val="Sistemas de información Integrado para el Control Interno Municipal"/>
            <filter val="Sistemas silvopastoriles intensivos"/>
            <filter val="Sistematización de la información del Programa de Alimentación Escolar"/>
            <filter val="SOCIALIZACIÓN DE LA ESTRATEGIA AL SECTOR PRIVADO."/>
            <filter val="Socialización de proyecto"/>
            <filter val="Socialización del instrumento ."/>
            <filter val="Socializar avances y resultados"/>
            <filter val="Socializar con el sistema departamental la estrategia departamental de respuesta ante eventos de desastres."/>
            <filter val="Socializar con el sistema el plan departamental para la gestión del riesgo"/>
            <filter val="Socializar el proyecto con la comunidad del municipio beneficiario sobre las bondades de este tipo de infraestructura específica para la población joven."/>
            <filter val="Socializar la Política Publica de Protección y Bienestar Animal"/>
            <filter val="Soportar la infraestructura tecnológica de los Centros de Datos principal y alterno"/>
            <filter val="Soportar la infraestructura tecnológica plataformas corporativas"/>
            <filter val="Soportar la tecnología de red de usuario final"/>
            <filter val="Soportar la tecnología de red de usuario final en la red de salud departamental"/>
            <filter val="Soportar la tecnología de red troncal"/>
            <filter val="Soportar tecnológicamente los centros interactivos digitales"/>
            <filter val="Soportar, la tecnología de red troncal en la red de salud departamental"/>
            <filter val="Soporte gestión contractual"/>
            <filter val="Soporte Operativo de los eventos"/>
            <filter val="Soporte, mantenimiento, actualización de las plataformas habilitadoras."/>
            <filter val="Soporte, mantenimiento, actualización de Sistemas de información."/>
            <filter val="Subsidio para conectividad"/>
            <filter val="Suministrar activos productivos a la poblaciònrural"/>
            <filter val="Suministrar complemento alimentario jornada mañana/ jornada tarde  para niñas, niños beneficiados con el programa PAE REGULAR"/>
            <filter val="Suministrar complemento alimentario jornada mañana/ jornada tarde para niñas, niños, beneficiados con el PAE regular."/>
            <filter val="Suministrar complemento alimentario tipo almuerzo  para  adolescentes del programa PAE - JORNADA  ÚNICA"/>
            <filter val="Suministrar complemento alimentario tipo almuerzo para adolescentes del programa PAE - JORNADA UNICA"/>
            <filter val="Suministrar complementos alimentarios para niños, niñas beneficiados con el programa PAE –RACIÓN PREPARADA EN CASA, Total complementos: 555.000."/>
            <filter val="Suministrar maquinaria, equipos."/>
            <filter val="SUMINISTRO E INSTALACIÓN DE SISTEMAS DE ENERGÍAS RENOVABLES"/>
            <filter val="Suministro e instalación de viviendas prefabricadas"/>
            <filter val="Suministro e instalación de viviendas prefabricadas rurales"/>
            <filter val="Suministro e instalación de viviendas urbanas o rurales prefabricadas"/>
            <filter val="Suministro e instalación de viviendas urbanas prefabricadas"/>
            <filter val="Suministro e instalación de viviendas urbanas y rurales prefabricadas VIP y VIS"/>
            <filter val="Suministro, Dotación, Montaje e Instalación de elementos para la realización de acciones de prevención y mitigación."/>
            <filter val="Suministros Complementos nutricionales o almuerzo adolescentes"/>
            <filter val="Suministros Complementos nutricionales o almuerzo para niños, niñas"/>
            <filter val="SUPERVISION"/>
            <filter val="Supervisión / Interventoria"/>
            <filter val="Supervisión para la ejecución del convenio y entrega del producto"/>
            <filter val="Talleres dirigidos a personas mayores, cuidadores y sus familias incluyendo población VCA, para crear y fortalecer las redes de apoyo primarias y secundarias"/>
            <filter val="Talleres lúdico educativos en DDHH."/>
            <filter val="Técnicas de Auditoría"/>
            <filter val="Trabajo colaborativo entre los gremios, la institucionalidad y la ciudadanía de las actividades ilícitas para proteger la niñez contra el ESCNNA"/>
            <filter val="Tramitar el pago de cartera por la atención al COVID-19 para la PPNA y extranjera, conglomerados y poblacion a cargo del ente territorial."/>
            <filter val="Tramitar el pago de cartera por prestación de servicios a la PPNA y extranjera, incluida la PVCA – Sin respaldo contractual."/>
            <filter val="Tramitar los contratos de Prestaciones de Salud a la PPNA y extranjera, incluida la PVCA con enfoque diferencial."/>
            <filter val="Transferencia de dos (2) paquetes tecnológicos para el desarrollo de carbón activado y laminados de Guadua"/>
            <filter val="TRANSFERENCIA RECURSOS FINANCIEROS A LOS MUNICIPIOS PARA EL ASEGURAMIENTO DE LA PRESTACION DE LOS SERVICIOS PUBLICOS DE ACUEDUCTO, ALCANTARILLADO Y ASEO, DENTRO DEL PLAN DEPARTAMENTAL DE AGUA PAP - PDA DE CUNDINAMARCA."/>
            <filter val="Transferir de tecnología a las organizaciones del sector agropecuario"/>
            <filter val="TRANSFERIR RECURSOS AL EJECUTOR EN EL CUMPLIMIENTO DE LA SENTENCIA DEL RIO BOGOTÁ PARA LA CONSTRUCCIÓN DE LA PTAR CANOAS."/>
            <filter val="TRANSFERIR RECURSOS AL FIA ASIGNADOS AL PLAN DEPARTAMENTAL DE AGUA PAP - PDA DE CUINDINAMARCA, EJECUTADOS POR EL GESTOR -SIN SITUACION DE FONDOS"/>
            <filter val="TRANSFERIR RECURSOS AL FIA ASIGNADOS AL PLAN DEPARTAMENTAL DE AGUA PAP - PDA DE CUNDINAMARCA, EJECUTADOS POR EL GESTOR - CON SITUACION DE FONDOS - SSF"/>
            <filter val="TRANSFERIR RECURSOS AL GESTOR ASIGNADOS AL PLAN DEPARTAMENTAL DE AGUA PAP - PDA DE CUINDINAMARCA, EJECUTADOS POR EL GESTOR - CON SITUACIÓN DE FONDOS"/>
            <filter val="TRANSPORTAR LOS ELEMENTOS RECOLECTADOS"/>
            <filter val="TRANSPORTE"/>
            <filter val="Transporte multimodal de pasajeros y de carga"/>
            <filter val="Traslado de la infraestructura logística a los diferentes municipios."/>
            <filter val="Traslado de redes"/>
            <filter val="Una &quot;Caja de Herramientas &quot; para la participación"/>
            <filter val="una convocatoria bianuan de estímulos a las experiencias participativas exitosas"/>
            <filter val="Una escuela virtual de democracia ParticipApp"/>
            <filter val="Uso de energía solar para el calentamiento de agua"/>
            <filter val="Verificación de los insumos adquiridos"/>
            <filter val="Verificación del sistema de información y equipos"/>
            <filter val="Verificar el cumplimiento de requisitos de los postulantes a los créditos condenables de alto nivel."/>
            <filter val="Vinculación del personal investigativo."/>
            <filter val="Vincular a personas entre profesionales y personal de apoyo; el deporte, la recreación y el aprovechamiento del tiempo libre."/>
            <filter val="Vincular al proceso de seguimiento, validación y evaluación del modelo de transferencia de conocimiento a representantes de las alcaldías y referentes técnicos de los municipios."/>
            <filter val="Vincular instructores anualmente para el desarrollo de los espacios de deporte formativo en sus áreas rurales y urbanas."/>
            <filter val="Vincular personas en los espacios de actividad física y recreación priorizando a mujeres cabeza de hogar, población victima y población diversamente hábil."/>
          </filters>
        </filterColumn>
      </autoFilter>
    </customSheetView>
    <customSheetView guid="{B01D0501-A92B-491C-A303-A77A78572030}" filter="1" showAutoFilter="1">
      <pageMargins left="0.7" right="0.7" top="0.75" bottom="0.75" header="0.3" footer="0.3"/>
      <autoFilter ref="A3:BB3980"/>
    </customSheetView>
    <customSheetView guid="{F92AD4CD-E8F4-4109-8DB4-DC187144E593}" filter="1" showAutoFilter="1">
      <pageMargins left="0.7" right="0.7" top="0.75" bottom="0.75" header="0.3" footer="0.3"/>
      <autoFilter ref="A3:BB3879"/>
    </customSheetView>
    <customSheetView guid="{F4A6D235-8741-4306-B107-96E9474B8DC8}" filter="1" showAutoFilter="1">
      <pageMargins left="0.7" right="0.7" top="0.75" bottom="0.75" header="0.3" footer="0.3"/>
      <autoFilter ref="A3:BB4618">
        <sortState ref="A3:BB4618">
          <sortCondition descending="1" ref="L3:L4618"/>
        </sortState>
      </autoFilter>
    </customSheetView>
    <customSheetView guid="{C582C94F-9652-4257-9450-D7F1BDD3C652}" filter="1" showAutoFilter="1">
      <pageMargins left="0.7" right="0.7" top="0.75" bottom="0.75" header="0.3" footer="0.3"/>
      <autoFilter ref="A3:BG4697"/>
    </customSheetView>
    <customSheetView guid="{6BD2A4CA-16F6-4470-B158-267027FF667D}" filter="1" showAutoFilter="1">
      <pageMargins left="0.7" right="0.7" top="0.75" bottom="0.75" header="0.3" footer="0.3"/>
      <autoFilter ref="A3:BG4697">
        <filterColumn colId="4">
          <filters blank="1">
            <filter val="p&gt;296178"/>
            <filter val="P&gt;297465"/>
            <filter val="P&gt;297742"/>
            <filter val="P&gt;298006"/>
            <filter val="P&gt;298026"/>
            <filter val="P&gt;298029"/>
            <filter val="P&gt;298031"/>
            <filter val="P&gt;298036"/>
            <filter val="P&gt;298038"/>
            <filter val="P&gt;298040"/>
            <filter val="P&gt;298042"/>
            <filter val="P&gt;298044"/>
            <filter val="P&gt;298048"/>
            <filter val="P&gt;298052"/>
            <filter val="P&gt;298053"/>
            <filter val="P&gt;298056"/>
            <filter val="P&gt;298060"/>
            <filter val="P&gt;298063"/>
            <filter val="P&gt;298065"/>
            <filter val="P&gt;298066"/>
            <filter val="P&gt;298069"/>
            <filter val="P&gt;298070"/>
            <filter val="P&gt;298071"/>
            <filter val="P&gt;298072"/>
            <filter val="P&gt;298073"/>
            <filter val="P&gt;298074"/>
            <filter val="P&gt;298077"/>
            <filter val="P&gt;298078"/>
            <filter val="P&gt;298079"/>
            <filter val="P&gt;298080"/>
            <filter val="P&gt;298081"/>
            <filter val="P&gt;298082"/>
            <filter val="P&gt;298084"/>
            <filter val="P&gt;298085"/>
            <filter val="P&gt;298086"/>
            <filter val="P&gt;298087"/>
            <filter val="p&gt;298088"/>
            <filter val="P&gt;298090"/>
            <filter val="P&gt;298091"/>
            <filter val="P&gt;298092"/>
            <filter val="P&gt;298093"/>
            <filter val="P&gt;298094"/>
            <filter val="P&gt;298095"/>
            <filter val="P&gt;298097"/>
            <filter val="P&gt;298100"/>
            <filter val="P&gt;298101"/>
            <filter val="P&gt;298103"/>
            <filter val="P&gt;298105"/>
            <filter val="P&gt;298106"/>
            <filter val="P&gt;298108"/>
            <filter val="P&gt;298109"/>
            <filter val="P&gt;298113"/>
            <filter val="P&gt;298114"/>
            <filter val="P&gt;298115"/>
            <filter val="P&gt;298116"/>
            <filter val="P&gt;298118"/>
            <filter val="P&gt;298123"/>
            <filter val="P&gt;298125"/>
            <filter val="P&gt;298129"/>
            <filter val="P&gt;298130"/>
            <filter val="P&gt;298131"/>
            <filter val="P&gt;298132"/>
            <filter val="P&gt;298134"/>
            <filter val="P&gt;298137"/>
            <filter val="P&gt;298138"/>
            <filter val="P&gt;298139"/>
            <filter val="P&gt;298141"/>
            <filter val="P&gt;298142"/>
            <filter val="P&gt;298145"/>
            <filter val="P&gt;298146"/>
            <filter val="P&gt;298147"/>
            <filter val="P&gt;298148"/>
            <filter val="P&gt;298152"/>
            <filter val="P&gt;298154"/>
            <filter val="P&gt;298155"/>
            <filter val="P&gt;298156"/>
            <filter val="P&gt;298157"/>
            <filter val="P&gt;298158"/>
            <filter val="P&gt;298160"/>
            <filter val="P&gt;298161"/>
            <filter val="P&gt;298162"/>
            <filter val="P&gt;298163"/>
            <filter val="P&gt;298166"/>
            <filter val="P&gt;298168"/>
            <filter val="P&gt;298171"/>
            <filter val="P&gt;298172"/>
            <filter val="P&gt;298173"/>
            <filter val="P&gt;298174"/>
            <filter val="P&gt;298175"/>
            <filter val="P&gt;298176"/>
            <filter val="P&gt;298177"/>
            <filter val="P&gt;298178"/>
            <filter val="P&gt;298179"/>
            <filter val="P&gt;298180"/>
            <filter val="P&gt;298181"/>
            <filter val="P&gt;298182"/>
            <filter val="P&gt;298183"/>
            <filter val="P&gt;298184"/>
            <filter val="P&gt;298185"/>
            <filter val="P&gt;298187"/>
            <filter val="P&gt;298188"/>
            <filter val="P&gt;298190"/>
            <filter val="P&gt;298191"/>
            <filter val="P&gt;298192"/>
            <filter val="P&gt;298194"/>
            <filter val="P&gt;298195"/>
            <filter val="P&gt;298196"/>
            <filter val="P&gt;298197"/>
            <filter val="P&gt;298198"/>
            <filter val="P&gt;298199"/>
            <filter val="P&gt;298200"/>
            <filter val="P&gt;298201"/>
            <filter val="P&gt;298202"/>
            <filter val="P&gt;298203"/>
            <filter val="P&gt;298204"/>
            <filter val="P&gt;298205"/>
            <filter val="P&gt;298206"/>
            <filter val="P&gt;298207"/>
            <filter val="P&gt;298208"/>
            <filter val="P&gt;298209"/>
            <filter val="P&gt;298210"/>
            <filter val="P&gt;298211"/>
            <filter val="P&gt;298212"/>
            <filter val="P&gt;298213"/>
            <filter val="P&gt;298214"/>
            <filter val="P&gt;298217"/>
            <filter val="P&gt;298221"/>
            <filter val="P&gt;298224"/>
            <filter val="P&gt;298232"/>
            <filter val="P&gt;298233"/>
            <filter val="P&gt;298234"/>
            <filter val="P&gt;298235"/>
            <filter val="P&gt;298236"/>
            <filter val="P&gt;298237"/>
            <filter val="P&gt;298238"/>
            <filter val="P&gt;298239"/>
            <filter val="P&gt;298240"/>
            <filter val="P&gt;298242"/>
            <filter val="P&gt;298244"/>
            <filter val="P&gt;298245"/>
            <filter val="P&gt;298248"/>
            <filter val="P&gt;298249"/>
            <filter val="P&gt;298252"/>
            <filter val="P&gt;298253"/>
            <filter val="P&gt;298254"/>
            <filter val="P&gt;298255"/>
            <filter val="P&gt;298256"/>
            <filter val="P&gt;298257"/>
            <filter val="P&gt;298258"/>
            <filter val="P&gt;298259"/>
            <filter val="P&gt;298260"/>
            <filter val="P&gt;298261"/>
            <filter val="P&gt;298262"/>
            <filter val="P&gt;298265"/>
            <filter val="P&gt;298266"/>
            <filter val="P&gt;298267"/>
            <filter val="P&gt;298268"/>
            <filter val="P&gt;298270"/>
            <filter val="P&gt;298271"/>
            <filter val="P&gt;298272"/>
            <filter val="P&gt;298273"/>
            <filter val="P&gt;298274"/>
            <filter val="P&gt;298275"/>
            <filter val="P&gt;298276"/>
            <filter val="p&gt;298277"/>
            <filter val="P&gt;298278"/>
            <filter val="P&gt;298315"/>
            <filter val="P&gt;298321"/>
            <filter val="P&gt;298323"/>
            <filter val="P&gt;298364"/>
            <filter val="p&gt;298417"/>
            <filter val="P&gt;298420"/>
            <filter val="P&gt;298422"/>
            <filter val="P&gt;298424"/>
            <filter val="P&gt;298426"/>
            <filter val="P&gt;298427"/>
            <filter val="P&gt;298428"/>
            <filter val="P&gt;298431"/>
            <filter val="P&gt;298433"/>
            <filter val="P&gt;298434"/>
            <filter val="P&gt;298435"/>
            <filter val="P&gt;298438"/>
            <filter val="P&gt;298439"/>
            <filter val="P&gt;298440"/>
            <filter val="P&gt;298442"/>
            <filter val="P&gt;298443"/>
            <filter val="P&gt;298444"/>
            <filter val="P&gt;298445"/>
            <filter val="P&gt;298448"/>
            <filter val="P&gt;298450"/>
            <filter val="P&gt;298453"/>
            <filter val="P&gt;298455"/>
            <filter val="P&gt;298456"/>
            <filter val="P&gt;298457"/>
            <filter val="P&gt;298458"/>
          </filters>
        </filterColumn>
        <filterColumn colId="7">
          <filters>
            <filter val="P&gt;297238/01"/>
            <filter val="P&gt;297241/01"/>
            <filter val="P&gt;297465/01"/>
            <filter val="P&gt;297742/01"/>
            <filter val="P&gt;297742/02"/>
            <filter val="P&gt;297742/03"/>
            <filter val="P&gt;298089/01"/>
            <filter val="P&gt;298089/02"/>
            <filter val="P&gt;298136/01"/>
            <filter val="P&gt;298136/02"/>
            <filter val="P&gt;298136/03"/>
            <filter val="P&gt;298150/01"/>
            <filter val="P&gt;298164/01"/>
            <filter val="P&gt;298164/02"/>
            <filter val="P&gt;298164/03"/>
            <filter val="P&gt;298277/01"/>
            <filter val="P&gt;298277/02"/>
            <filter val="P&gt;298277/03"/>
            <filter val="P&gt;298284/01"/>
            <filter val="P&gt;298577/04"/>
            <filter val="p&gt;298630/02"/>
          </filters>
        </filterColumn>
      </autoFilter>
    </customSheetView>
    <customSheetView guid="{6F9A7926-393F-446F-937B-B67896F020A6}" filter="1" showAutoFilter="1">
      <pageMargins left="0.7" right="0.7" top="0.75" bottom="0.75" header="0.3" footer="0.3"/>
      <autoFilter ref="A3:BG4697"/>
    </customSheetView>
    <customSheetView guid="{8A1544F8-C3BB-409F-93D5-CF9307623905}" filter="1" showAutoFilter="1">
      <pageMargins left="0.7" right="0.7" top="0.75" bottom="0.75" header="0.3" footer="0.3"/>
      <autoFilter ref="A3:BG4697">
        <sortState ref="A3:BG4697">
          <sortCondition ref="H3:H4697"/>
        </sortState>
      </autoFilter>
    </customSheetView>
  </customSheetViews>
  <mergeCells count="7">
    <mergeCell ref="Y1:AA1"/>
    <mergeCell ref="AB1:AK1"/>
    <mergeCell ref="AL1:AY1"/>
    <mergeCell ref="AZ1:BB1"/>
    <mergeCell ref="AB2:AE2"/>
    <mergeCell ref="AF2:AJ2"/>
    <mergeCell ref="AQ2:AX2"/>
  </mergeCells>
  <conditionalFormatting sqref="AE4:AE20">
    <cfRule type="containsText" dxfId="6" priority="5" operator="containsText" text="REVISAR">
      <formula>NOT(ISERROR(SEARCH(("REVISAR"),(AE4))))</formula>
    </cfRule>
  </conditionalFormatting>
  <conditionalFormatting sqref="AE4:AE20">
    <cfRule type="containsText" dxfId="5" priority="6" operator="containsText" text="OK">
      <formula>NOT(ISERROR(SEARCH(("OK"),(AE4))))</formula>
    </cfRule>
  </conditionalFormatting>
  <conditionalFormatting sqref="AJ5:AJ8 AJ10:AJ14 AJ16:AJ20">
    <cfRule type="containsText" dxfId="4" priority="89" operator="containsText" text="OK">
      <formula>NOT(ISERROR(SEARCH(("OK"),(AM5))))</formula>
    </cfRule>
  </conditionalFormatting>
  <conditionalFormatting sqref="AJ5:AJ8 AJ10:AJ14 AJ16:AJ20">
    <cfRule type="containsText" dxfId="3" priority="90" operator="containsText" text="REVISAR">
      <formula>NOT(ISERROR(SEARCH(("REVISAR"),(AM5))))</formula>
    </cfRule>
  </conditionalFormatting>
  <conditionalFormatting sqref="AE5:AE8 AE10:AE14 AE16:AE20">
    <cfRule type="containsText" dxfId="2" priority="93" operator="containsText" text="OK">
      <formula>NOT(ISERROR(SEARCH(("OK"),(AE5))))</formula>
    </cfRule>
  </conditionalFormatting>
  <conditionalFormatting sqref="AE5:AE8 AE10:AE14 AE16:AE20">
    <cfRule type="containsText" dxfId="1" priority="94" operator="containsText" text="REVISAR">
      <formula>NOT(ISERROR(SEARCH(("REVISAR"),(AE5))))</formula>
    </cfRule>
  </conditionalFormatting>
  <conditionalFormatting sqref="BB1:BB441">
    <cfRule type="cellIs" dxfId="0" priority="97" operator="lessThan">
      <formula>0</formula>
    </cfRule>
  </conditionalFormatting>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000"/>
  <sheetViews>
    <sheetView workbookViewId="0"/>
  </sheetViews>
  <sheetFormatPr baseColWidth="10" defaultColWidth="12.625" defaultRowHeight="15" customHeight="1" x14ac:dyDescent="0.2"/>
  <cols>
    <col min="1" max="1" width="20.5" customWidth="1"/>
    <col min="2" max="2" width="48.5" customWidth="1"/>
    <col min="3" max="3" width="37.75" customWidth="1"/>
    <col min="4" max="4" width="48.5" customWidth="1"/>
    <col min="5" max="5" width="37.75" customWidth="1"/>
    <col min="6" max="6" width="54.25" customWidth="1"/>
    <col min="7" max="26" width="9.375" customWidth="1"/>
  </cols>
  <sheetData>
    <row r="3" spans="1:2" ht="14.25" x14ac:dyDescent="0.2">
      <c r="A3" s="109" t="s">
        <v>28</v>
      </c>
      <c r="B3" s="110" t="s">
        <v>23</v>
      </c>
    </row>
    <row r="4" spans="1:2" ht="14.25" x14ac:dyDescent="0.2">
      <c r="A4" s="111">
        <v>1106</v>
      </c>
      <c r="B4" s="112" t="s">
        <v>62</v>
      </c>
    </row>
    <row r="5" spans="1:2" ht="14.25" x14ac:dyDescent="0.2">
      <c r="A5" s="113"/>
      <c r="B5" s="114" t="s">
        <v>61</v>
      </c>
    </row>
    <row r="6" spans="1:2" ht="14.25" x14ac:dyDescent="0.2">
      <c r="A6" s="111" t="s">
        <v>142</v>
      </c>
      <c r="B6" s="115"/>
    </row>
    <row r="7" spans="1:2" ht="14.25" x14ac:dyDescent="0.2">
      <c r="A7" s="111">
        <v>1120</v>
      </c>
      <c r="B7" s="112" t="s">
        <v>62</v>
      </c>
    </row>
    <row r="8" spans="1:2" ht="14.25" x14ac:dyDescent="0.2">
      <c r="A8" s="113"/>
      <c r="B8" s="114" t="s">
        <v>61</v>
      </c>
    </row>
    <row r="9" spans="1:2" ht="14.25" x14ac:dyDescent="0.2">
      <c r="A9" s="111" t="s">
        <v>143</v>
      </c>
      <c r="B9" s="115"/>
    </row>
    <row r="10" spans="1:2" ht="14.25" x14ac:dyDescent="0.2">
      <c r="A10" s="111">
        <v>1121</v>
      </c>
      <c r="B10" s="112" t="s">
        <v>62</v>
      </c>
    </row>
    <row r="11" spans="1:2" ht="14.25" x14ac:dyDescent="0.2">
      <c r="A11" s="113"/>
      <c r="B11" s="114" t="s">
        <v>61</v>
      </c>
    </row>
    <row r="12" spans="1:2" ht="14.25" x14ac:dyDescent="0.2">
      <c r="A12" s="111" t="s">
        <v>144</v>
      </c>
      <c r="B12" s="115"/>
    </row>
    <row r="13" spans="1:2" ht="14.25" x14ac:dyDescent="0.2">
      <c r="A13" s="111">
        <v>1124</v>
      </c>
      <c r="B13" s="112" t="s">
        <v>62</v>
      </c>
    </row>
    <row r="14" spans="1:2" ht="14.25" x14ac:dyDescent="0.2">
      <c r="A14" s="113"/>
      <c r="B14" s="114" t="s">
        <v>61</v>
      </c>
    </row>
    <row r="15" spans="1:2" ht="14.25" x14ac:dyDescent="0.2">
      <c r="A15" s="111" t="s">
        <v>145</v>
      </c>
      <c r="B15" s="115"/>
    </row>
    <row r="16" spans="1:2" ht="14.25" x14ac:dyDescent="0.2">
      <c r="A16" s="111">
        <v>1125</v>
      </c>
      <c r="B16" s="112" t="s">
        <v>62</v>
      </c>
    </row>
    <row r="17" spans="1:2" ht="14.25" x14ac:dyDescent="0.2">
      <c r="A17" s="113"/>
      <c r="B17" s="114" t="s">
        <v>61</v>
      </c>
    </row>
    <row r="18" spans="1:2" ht="14.25" x14ac:dyDescent="0.2">
      <c r="A18" s="111" t="s">
        <v>146</v>
      </c>
      <c r="B18" s="115"/>
    </row>
    <row r="19" spans="1:2" ht="14.25" x14ac:dyDescent="0.2">
      <c r="A19" s="111">
        <v>1128</v>
      </c>
      <c r="B19" s="112" t="s">
        <v>62</v>
      </c>
    </row>
    <row r="20" spans="1:2" ht="14.25" x14ac:dyDescent="0.2">
      <c r="A20" s="113"/>
      <c r="B20" s="114" t="s">
        <v>61</v>
      </c>
    </row>
    <row r="21" spans="1:2" ht="15.75" customHeight="1" x14ac:dyDescent="0.2">
      <c r="A21" s="111" t="s">
        <v>147</v>
      </c>
      <c r="B21" s="115"/>
    </row>
    <row r="22" spans="1:2" ht="15.75" customHeight="1" x14ac:dyDescent="0.2">
      <c r="A22" s="111">
        <v>1132</v>
      </c>
      <c r="B22" s="112" t="s">
        <v>62</v>
      </c>
    </row>
    <row r="23" spans="1:2" ht="15.75" customHeight="1" x14ac:dyDescent="0.2">
      <c r="A23" s="113"/>
      <c r="B23" s="114" t="s">
        <v>61</v>
      </c>
    </row>
    <row r="24" spans="1:2" ht="15.75" customHeight="1" x14ac:dyDescent="0.2">
      <c r="A24" s="111" t="s">
        <v>148</v>
      </c>
      <c r="B24" s="115"/>
    </row>
    <row r="25" spans="1:2" ht="15.75" customHeight="1" x14ac:dyDescent="0.2">
      <c r="A25" s="111">
        <v>1135</v>
      </c>
      <c r="B25" s="112" t="s">
        <v>62</v>
      </c>
    </row>
    <row r="26" spans="1:2" ht="15.75" customHeight="1" x14ac:dyDescent="0.2">
      <c r="A26" s="113"/>
      <c r="B26" s="114" t="s">
        <v>61</v>
      </c>
    </row>
    <row r="27" spans="1:2" ht="15.75" customHeight="1" x14ac:dyDescent="0.2">
      <c r="A27" s="111" t="s">
        <v>149</v>
      </c>
      <c r="B27" s="115"/>
    </row>
    <row r="28" spans="1:2" ht="15.75" customHeight="1" x14ac:dyDescent="0.2">
      <c r="A28" s="111">
        <v>1215</v>
      </c>
      <c r="B28" s="112" t="s">
        <v>62</v>
      </c>
    </row>
    <row r="29" spans="1:2" ht="15.75" customHeight="1" x14ac:dyDescent="0.2">
      <c r="A29" s="113"/>
      <c r="B29" s="114" t="s">
        <v>61</v>
      </c>
    </row>
    <row r="30" spans="1:2" ht="15.75" customHeight="1" x14ac:dyDescent="0.2">
      <c r="A30" s="111" t="s">
        <v>150</v>
      </c>
      <c r="B30" s="115"/>
    </row>
    <row r="31" spans="1:2" ht="15.75" customHeight="1" x14ac:dyDescent="0.2">
      <c r="A31" s="111">
        <v>1220</v>
      </c>
      <c r="B31" s="112" t="s">
        <v>62</v>
      </c>
    </row>
    <row r="32" spans="1:2" ht="15.75" customHeight="1" x14ac:dyDescent="0.2">
      <c r="A32" s="113"/>
      <c r="B32" s="114" t="s">
        <v>61</v>
      </c>
    </row>
    <row r="33" spans="1:2" ht="15.75" customHeight="1" x14ac:dyDescent="0.2">
      <c r="A33" s="111" t="s">
        <v>151</v>
      </c>
      <c r="B33" s="115"/>
    </row>
    <row r="34" spans="1:2" ht="15.75" customHeight="1" x14ac:dyDescent="0.2">
      <c r="A34" s="111">
        <v>1223</v>
      </c>
      <c r="B34" s="112" t="s">
        <v>62</v>
      </c>
    </row>
    <row r="35" spans="1:2" ht="15.75" customHeight="1" x14ac:dyDescent="0.2">
      <c r="A35" s="113"/>
      <c r="B35" s="114" t="s">
        <v>61</v>
      </c>
    </row>
    <row r="36" spans="1:2" ht="15.75" customHeight="1" x14ac:dyDescent="0.2">
      <c r="A36" s="111" t="s">
        <v>152</v>
      </c>
      <c r="B36" s="115"/>
    </row>
    <row r="37" spans="1:2" ht="15.75" customHeight="1" x14ac:dyDescent="0.2">
      <c r="A37" s="111" t="s">
        <v>70</v>
      </c>
      <c r="B37" s="112" t="s">
        <v>61</v>
      </c>
    </row>
    <row r="38" spans="1:2" ht="15.75" customHeight="1" x14ac:dyDescent="0.2">
      <c r="A38" s="111" t="s">
        <v>143</v>
      </c>
      <c r="B38" s="115"/>
    </row>
    <row r="39" spans="1:2" ht="15.75" customHeight="1" x14ac:dyDescent="0.2">
      <c r="A39" s="111" t="s">
        <v>69</v>
      </c>
      <c r="B39" s="112" t="s">
        <v>62</v>
      </c>
    </row>
    <row r="40" spans="1:2" ht="15.75" customHeight="1" x14ac:dyDescent="0.2">
      <c r="A40" s="113"/>
      <c r="B40" s="114" t="s">
        <v>61</v>
      </c>
    </row>
    <row r="41" spans="1:2" ht="15.75" customHeight="1" x14ac:dyDescent="0.2">
      <c r="A41" s="111" t="s">
        <v>153</v>
      </c>
      <c r="B41" s="115"/>
    </row>
    <row r="42" spans="1:2" ht="15.75" customHeight="1" x14ac:dyDescent="0.2">
      <c r="A42" s="111" t="s">
        <v>68</v>
      </c>
      <c r="B42" s="112" t="s">
        <v>62</v>
      </c>
    </row>
    <row r="43" spans="1:2" ht="15.75" customHeight="1" x14ac:dyDescent="0.2">
      <c r="A43" s="113"/>
      <c r="B43" s="114" t="s">
        <v>61</v>
      </c>
    </row>
    <row r="44" spans="1:2" ht="15.75" customHeight="1" x14ac:dyDescent="0.2">
      <c r="A44" s="111" t="s">
        <v>154</v>
      </c>
      <c r="B44" s="115"/>
    </row>
    <row r="45" spans="1:2" ht="15.75" customHeight="1" x14ac:dyDescent="0.2">
      <c r="A45" s="111" t="s">
        <v>67</v>
      </c>
      <c r="B45" s="112" t="s">
        <v>62</v>
      </c>
    </row>
    <row r="46" spans="1:2" ht="15.75" customHeight="1" x14ac:dyDescent="0.2">
      <c r="A46" s="113"/>
      <c r="B46" s="114" t="s">
        <v>61</v>
      </c>
    </row>
    <row r="47" spans="1:2" ht="15.75" customHeight="1" x14ac:dyDescent="0.2">
      <c r="A47" s="111" t="s">
        <v>155</v>
      </c>
      <c r="B47" s="115"/>
    </row>
    <row r="48" spans="1:2" ht="15.75" customHeight="1" x14ac:dyDescent="0.2">
      <c r="A48" s="111" t="s">
        <v>66</v>
      </c>
      <c r="B48" s="112" t="s">
        <v>62</v>
      </c>
    </row>
    <row r="49" spans="1:2" ht="15.75" customHeight="1" x14ac:dyDescent="0.2">
      <c r="A49" s="113"/>
      <c r="B49" s="114" t="s">
        <v>61</v>
      </c>
    </row>
    <row r="50" spans="1:2" ht="15.75" customHeight="1" x14ac:dyDescent="0.2">
      <c r="A50" s="111" t="s">
        <v>156</v>
      </c>
      <c r="B50" s="115"/>
    </row>
    <row r="51" spans="1:2" ht="15.75" customHeight="1" x14ac:dyDescent="0.2">
      <c r="A51" s="116" t="s">
        <v>157</v>
      </c>
      <c r="B51" s="117"/>
    </row>
    <row r="52" spans="1:2" ht="15.75" customHeight="1" x14ac:dyDescent="0.2"/>
    <row r="53" spans="1:2" ht="15.75" customHeight="1" x14ac:dyDescent="0.2"/>
    <row r="54" spans="1:2" ht="15.75" customHeight="1" x14ac:dyDescent="0.2"/>
    <row r="55" spans="1:2" ht="15.75" customHeight="1" x14ac:dyDescent="0.2"/>
    <row r="56" spans="1:2" ht="15.75" customHeight="1" x14ac:dyDescent="0.2"/>
    <row r="57" spans="1:2" ht="15.75" customHeight="1" x14ac:dyDescent="0.2"/>
    <row r="58" spans="1:2" ht="15.75" customHeight="1" x14ac:dyDescent="0.2"/>
    <row r="59" spans="1:2" ht="15.75" customHeight="1" x14ac:dyDescent="0.2"/>
    <row r="60" spans="1:2" ht="15.75" customHeight="1" x14ac:dyDescent="0.2"/>
    <row r="61" spans="1:2" ht="15.75" customHeight="1" x14ac:dyDescent="0.2"/>
    <row r="62" spans="1:2" ht="15.75" customHeight="1" x14ac:dyDescent="0.2"/>
    <row r="63" spans="1:2" ht="15.75" customHeight="1" x14ac:dyDescent="0.2"/>
    <row r="64" spans="1:2"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 PROGRAMACIÓN 2021</vt:lpstr>
      <vt:lpstr>tabla dinamica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ELMER</cp:lastModifiedBy>
  <dcterms:created xsi:type="dcterms:W3CDTF">2021-06-15T22:14:45Z</dcterms:created>
  <dcterms:modified xsi:type="dcterms:W3CDTF">2021-06-17T16:24:01Z</dcterms:modified>
</cp:coreProperties>
</file>